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S\Desktop\2021 김남윤\위원회\"/>
    </mc:Choice>
  </mc:AlternateContent>
  <bookViews>
    <workbookView xWindow="0" yWindow="0" windowWidth="28140" windowHeight="11700" tabRatio="451" activeTab="1"/>
  </bookViews>
  <sheets>
    <sheet name="1.작성방법" sheetId="7" r:id="rId1"/>
    <sheet name="2.현황" sheetId="2" r:id="rId2"/>
  </sheets>
  <definedNames>
    <definedName name="_xlnm._FilterDatabase" localSheetId="1" hidden="1">'2.현황'!$A$4:$AS$18</definedName>
    <definedName name="_xlnm.Print_Area" localSheetId="1">'2.현황'!$A$1:$AP$18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6" i="2" l="1"/>
  <c r="AI16" i="2"/>
  <c r="AF16" i="2"/>
  <c r="AH16" i="2" s="1"/>
  <c r="AL16" i="2" s="1"/>
  <c r="AC16" i="2"/>
  <c r="Y16" i="2"/>
  <c r="AP18" i="2" l="1"/>
  <c r="AP17" i="2"/>
  <c r="AP15" i="2"/>
  <c r="AP11" i="2"/>
  <c r="AK18" i="2"/>
  <c r="AJ18" i="2"/>
  <c r="AI18" i="2"/>
  <c r="AH18" i="2"/>
  <c r="AL18" i="2" s="1"/>
  <c r="AK17" i="2"/>
  <c r="AJ17" i="2"/>
  <c r="AI17" i="2"/>
  <c r="AH17" i="2"/>
  <c r="AL17" i="2" s="1"/>
  <c r="AK15" i="2"/>
  <c r="AJ15" i="2"/>
  <c r="AI15" i="2"/>
  <c r="AH15" i="2"/>
  <c r="AL15" i="2" s="1"/>
  <c r="AK11" i="2"/>
  <c r="AJ11" i="2"/>
  <c r="AI11" i="2"/>
  <c r="AH11" i="2"/>
  <c r="AL11" i="2" s="1"/>
  <c r="AG18" i="2"/>
  <c r="AF18" i="2"/>
  <c r="AC18" i="2"/>
  <c r="Z18" i="2"/>
  <c r="Y18" i="2" s="1"/>
  <c r="AG17" i="2"/>
  <c r="AF17" i="2"/>
  <c r="Z17" i="2"/>
  <c r="Y17" i="2" s="1"/>
  <c r="AG15" i="2"/>
  <c r="AF15" i="2"/>
  <c r="AC15" i="2"/>
  <c r="Z15" i="2"/>
  <c r="Y15" i="2" s="1"/>
  <c r="AG11" i="2"/>
  <c r="AF11" i="2"/>
  <c r="AC11" i="2"/>
  <c r="Z11" i="2"/>
  <c r="Y11" i="2"/>
  <c r="M18" i="2"/>
  <c r="M17" i="2"/>
  <c r="M16" i="2"/>
  <c r="M15" i="2"/>
  <c r="M11" i="2"/>
  <c r="B5" i="2" l="1"/>
  <c r="AS7" i="2" l="1"/>
  <c r="AS9" i="2"/>
  <c r="AT9" i="2"/>
  <c r="AS11" i="2"/>
  <c r="AT12" i="2"/>
  <c r="AT13" i="2"/>
  <c r="AS15" i="2"/>
  <c r="AT15" i="2"/>
  <c r="AT16" i="2"/>
  <c r="AT17" i="2"/>
  <c r="AT18" i="2"/>
  <c r="AV7" i="2"/>
  <c r="AV9" i="2"/>
  <c r="AV11" i="2"/>
  <c r="AV13" i="2"/>
  <c r="AV15" i="2"/>
  <c r="AV17" i="2"/>
  <c r="AU11" i="2"/>
  <c r="AU13" i="2"/>
  <c r="AU14" i="2"/>
  <c r="AU18" i="2"/>
  <c r="AS6" i="2"/>
  <c r="AU6" i="2"/>
  <c r="AV6" i="2"/>
  <c r="AS8" i="2"/>
  <c r="AV8" i="2"/>
  <c r="AU9" i="2"/>
  <c r="AS10" i="2"/>
  <c r="AU10" i="2"/>
  <c r="AV10" i="2"/>
  <c r="AV12" i="2"/>
  <c r="AS14" i="2"/>
  <c r="AV14" i="2"/>
  <c r="AS16" i="2"/>
  <c r="AV16" i="2"/>
  <c r="AV18" i="2"/>
  <c r="AT14" i="2" l="1"/>
  <c r="AT10" i="2"/>
  <c r="AT8" i="2"/>
  <c r="AW8" i="2"/>
  <c r="AT6" i="2"/>
  <c r="AW6" i="2"/>
  <c r="AW7" i="2"/>
  <c r="AT7" i="2"/>
  <c r="AT11" i="2"/>
  <c r="AW17" i="2"/>
  <c r="AS17" i="2"/>
  <c r="AU12" i="2"/>
  <c r="AU8" i="2"/>
  <c r="AW18" i="2"/>
  <c r="AS18" i="2"/>
  <c r="AU16" i="2"/>
  <c r="AS13" i="2"/>
  <c r="AW12" i="2"/>
  <c r="AS12" i="2"/>
  <c r="AW9" i="2"/>
  <c r="AW16" i="2"/>
  <c r="AU17" i="2"/>
  <c r="AU15" i="2"/>
  <c r="AU7" i="2"/>
  <c r="AW11" i="2"/>
  <c r="AW14" i="2" l="1"/>
  <c r="AW10" i="2"/>
  <c r="AW13" i="2"/>
  <c r="AW15" i="2"/>
  <c r="U5" i="2" l="1"/>
  <c r="AO5" i="2"/>
  <c r="AN5" i="2"/>
  <c r="AM5" i="2"/>
  <c r="AE5" i="2"/>
  <c r="AD5" i="2"/>
  <c r="AB5" i="2"/>
  <c r="AA5" i="2"/>
  <c r="X5" i="2"/>
  <c r="W5" i="2"/>
  <c r="V5" i="2"/>
  <c r="T5" i="2"/>
  <c r="S5" i="2"/>
  <c r="R5" i="2"/>
  <c r="Q5" i="2"/>
  <c r="P5" i="2"/>
  <c r="O5" i="2"/>
  <c r="N5" i="2"/>
  <c r="AI5" i="2" l="1"/>
  <c r="AF5" i="2"/>
  <c r="M5" i="2"/>
  <c r="AH5" i="2"/>
  <c r="AC5" i="2"/>
  <c r="AG5" i="2"/>
  <c r="Z5" i="2"/>
  <c r="AP5" i="2"/>
  <c r="AL5" i="2" l="1"/>
  <c r="AJ5" i="2"/>
  <c r="Y5" i="2"/>
  <c r="AK5" i="2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10"/>
            <color indexed="81"/>
            <rFont val="Tahoma"/>
            <family val="2"/>
          </rPr>
          <t>[</t>
        </r>
        <r>
          <rPr>
            <b/>
            <sz val="10"/>
            <color indexed="81"/>
            <rFont val="돋움"/>
            <family val="3"/>
            <charset val="129"/>
          </rPr>
          <t>작성요령</t>
        </r>
        <r>
          <rPr>
            <b/>
            <sz val="10"/>
            <color indexed="81"/>
            <rFont val="Tahoma"/>
            <family val="2"/>
          </rPr>
          <t>]</t>
        </r>
        <r>
          <rPr>
            <b/>
            <sz val="10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 - </t>
        </r>
        <r>
          <rPr>
            <b/>
            <sz val="10"/>
            <color indexed="10"/>
            <rFont val="맑은 고딕"/>
            <family val="3"/>
            <charset val="129"/>
          </rPr>
          <t>신설 위원회의 경우 추가 작성하고 연번란에 "추가"라고 기재,
   신설위원회 시트에도 별도 작성!</t>
        </r>
        <r>
          <rPr>
            <b/>
            <sz val="10"/>
            <color indexed="81"/>
            <rFont val="Tahoma"/>
            <family val="2"/>
          </rPr>
          <t xml:space="preserve">
 - </t>
        </r>
        <r>
          <rPr>
            <b/>
            <sz val="10"/>
            <color indexed="81"/>
            <rFont val="돋움"/>
            <family val="3"/>
            <charset val="129"/>
          </rPr>
          <t>폐지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위원회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연번란에</t>
        </r>
        <r>
          <rPr>
            <b/>
            <sz val="10"/>
            <color indexed="81"/>
            <rFont val="Tahoma"/>
            <family val="2"/>
          </rPr>
          <t xml:space="preserve"> '</t>
        </r>
        <r>
          <rPr>
            <b/>
            <sz val="10"/>
            <color indexed="81"/>
            <rFont val="돋움"/>
            <family val="3"/>
            <charset val="129"/>
          </rPr>
          <t>폐지</t>
        </r>
        <r>
          <rPr>
            <b/>
            <sz val="10"/>
            <color indexed="81"/>
            <rFont val="Tahoma"/>
            <family val="2"/>
          </rPr>
          <t xml:space="preserve">' </t>
        </r>
        <r>
          <rPr>
            <b/>
            <sz val="10"/>
            <color indexed="81"/>
            <rFont val="돋움"/>
            <family val="3"/>
            <charset val="129"/>
          </rPr>
          <t>표시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후</t>
        </r>
        <r>
          <rPr>
            <b/>
            <sz val="10"/>
            <color indexed="81"/>
            <rFont val="Tahoma"/>
            <family val="2"/>
          </rPr>
          <t xml:space="preserve"> '</t>
        </r>
        <r>
          <rPr>
            <b/>
            <sz val="10"/>
            <color indexed="81"/>
            <rFont val="돋움"/>
            <family val="3"/>
            <charset val="129"/>
          </rPr>
          <t>폐지위원회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시트</t>
        </r>
        <r>
          <rPr>
            <b/>
            <sz val="10"/>
            <color indexed="81"/>
            <rFont val="Tahoma"/>
            <family val="2"/>
          </rPr>
          <t>'</t>
        </r>
        <r>
          <rPr>
            <b/>
            <sz val="10"/>
            <color indexed="81"/>
            <rFont val="돋움"/>
            <family val="3"/>
            <charset val="129"/>
          </rPr>
          <t>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세부내역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 xml:space="preserve">작성
</t>
        </r>
        <r>
          <rPr>
            <b/>
            <sz val="10"/>
            <color indexed="81"/>
            <rFont val="Tahoma"/>
            <family val="2"/>
          </rPr>
          <t xml:space="preserve"> - </t>
        </r>
        <r>
          <rPr>
            <b/>
            <sz val="10"/>
            <color indexed="39"/>
            <rFont val="맑은 고딕"/>
            <family val="3"/>
            <charset val="129"/>
          </rPr>
          <t xml:space="preserve">노란색 셀(위원회명, 소속, 근거법령 등) 변경 </t>
        </r>
        <r>
          <rPr>
            <b/>
            <sz val="10"/>
            <color indexed="12"/>
            <rFont val="맑은 고딕"/>
            <family val="3"/>
            <charset val="129"/>
          </rPr>
          <t>사항은 파란색으로 셀 표시</t>
        </r>
      </text>
    </comment>
    <comment ref="M2" authorId="0" shapeId="0">
      <text>
        <r>
          <rPr>
            <b/>
            <sz val="10"/>
            <color indexed="81"/>
            <rFont val="돋움"/>
            <family val="3"/>
            <charset val="129"/>
          </rPr>
          <t>예외적인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아래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예시를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확인하여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작성</t>
        </r>
        <r>
          <rPr>
            <sz val="10"/>
            <color indexed="81"/>
            <rFont val="돋움"/>
            <family val="3"/>
            <charset val="129"/>
          </rPr>
          <t xml:space="preserve">
</t>
        </r>
        <r>
          <rPr>
            <sz val="10"/>
            <color indexed="81"/>
            <rFont val="Tahoma"/>
            <family val="2"/>
          </rPr>
          <t xml:space="preserve">1. </t>
        </r>
        <r>
          <rPr>
            <sz val="10"/>
            <color indexed="81"/>
            <rFont val="돋움"/>
            <family val="3"/>
            <charset val="129"/>
          </rPr>
          <t>회의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마다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위원회를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새롭게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구성하는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가장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최근의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구성으로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 xml:space="preserve">작성
</t>
        </r>
        <r>
          <rPr>
            <sz val="10"/>
            <color indexed="81"/>
            <rFont val="Tahoma"/>
            <family val="2"/>
          </rPr>
          <t xml:space="preserve">2. </t>
        </r>
        <r>
          <rPr>
            <b/>
            <sz val="10"/>
            <color indexed="81"/>
            <rFont val="돋움"/>
            <family val="3"/>
            <charset val="129"/>
          </rPr>
          <t>미구성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위원임기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종료후에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위촉을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별도의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준비를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</t>
        </r>
        <r>
          <rPr>
            <sz val="10"/>
            <color indexed="81"/>
            <rFont val="Tahoma"/>
            <family val="2"/>
          </rPr>
          <t xml:space="preserve">)
3. </t>
        </r>
        <r>
          <rPr>
            <b/>
            <sz val="10"/>
            <color indexed="81"/>
            <rFont val="돋움"/>
            <family val="3"/>
            <charset val="129"/>
          </rPr>
          <t>구성중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위원임기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종료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후에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새로운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위촉을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준비중인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</t>
        </r>
        <r>
          <rPr>
            <sz val="10"/>
            <color indexed="81"/>
            <rFont val="Tahoma"/>
            <family val="2"/>
          </rPr>
          <t xml:space="preserve">)
4. </t>
        </r>
        <r>
          <rPr>
            <b/>
            <sz val="10"/>
            <color indexed="81"/>
            <rFont val="돋움"/>
            <family val="3"/>
            <charset val="129"/>
          </rPr>
          <t>정비중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폐지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sz val="10"/>
            <color indexed="81"/>
            <rFont val="돋움"/>
            <family val="3"/>
            <charset val="129"/>
          </rPr>
          <t>통폐합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정비대상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위원회로서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정비추진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등의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사유로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임기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종료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등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활동을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</t>
        </r>
        <r>
          <rPr>
            <sz val="10"/>
            <color indexed="81"/>
            <rFont val="Tahoma"/>
            <family val="2"/>
          </rPr>
          <t xml:space="preserve">/ </t>
        </r>
        <r>
          <rPr>
            <sz val="10"/>
            <color indexed="81"/>
            <rFont val="돋움"/>
            <family val="3"/>
            <charset val="129"/>
          </rPr>
          <t>정비추진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중이라도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위촉하여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회의개최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등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운영을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하고있으면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기입</t>
        </r>
        <r>
          <rPr>
            <sz val="10"/>
            <color indexed="81"/>
            <rFont val="Tahoma"/>
            <family val="2"/>
          </rPr>
          <t>)
5.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폐지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폐지되어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위원회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활동을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</t>
        </r>
        <r>
          <rPr>
            <sz val="10"/>
            <color indexed="81"/>
            <rFont val="Tahoma"/>
            <family val="2"/>
          </rPr>
          <t xml:space="preserve">)
   : </t>
        </r>
        <r>
          <rPr>
            <sz val="10"/>
            <color indexed="81"/>
            <rFont val="돋움"/>
            <family val="3"/>
            <charset val="129"/>
          </rPr>
          <t>단</t>
        </r>
        <r>
          <rPr>
            <sz val="10"/>
            <color indexed="81"/>
            <rFont val="Tahoma"/>
            <family val="2"/>
          </rPr>
          <t>, 21</t>
        </r>
        <r>
          <rPr>
            <sz val="10"/>
            <color indexed="81"/>
            <rFont val="돋움"/>
            <family val="3"/>
            <charset val="129"/>
          </rPr>
          <t>년</t>
        </r>
        <r>
          <rPr>
            <sz val="10"/>
            <color indexed="81"/>
            <rFont val="Tahoma"/>
            <family val="2"/>
          </rPr>
          <t xml:space="preserve"> 3</t>
        </r>
        <r>
          <rPr>
            <sz val="10"/>
            <color indexed="81"/>
            <rFont val="돋움"/>
            <family val="3"/>
            <charset val="129"/>
          </rPr>
          <t>분기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회의실적이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있는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해당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셀에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 xml:space="preserve">작성
</t>
        </r>
        <r>
          <rPr>
            <sz val="10"/>
            <color indexed="81"/>
            <rFont val="Tahoma"/>
            <family val="2"/>
          </rPr>
          <t xml:space="preserve">6. </t>
        </r>
        <r>
          <rPr>
            <b/>
            <sz val="10"/>
            <color indexed="81"/>
            <rFont val="돋움"/>
            <family val="3"/>
            <charset val="129"/>
          </rPr>
          <t>관리제외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위원회가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협의체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등으로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변경된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</t>
        </r>
        <r>
          <rPr>
            <sz val="10"/>
            <color indexed="81"/>
            <rFont val="Tahoma"/>
            <family val="2"/>
          </rPr>
          <t xml:space="preserve">)
   : </t>
        </r>
        <r>
          <rPr>
            <sz val="10"/>
            <color indexed="81"/>
            <rFont val="돋움"/>
            <family val="3"/>
            <charset val="129"/>
          </rPr>
          <t>단</t>
        </r>
        <r>
          <rPr>
            <sz val="10"/>
            <color indexed="81"/>
            <rFont val="Tahoma"/>
            <family val="2"/>
          </rPr>
          <t>, 21</t>
        </r>
        <r>
          <rPr>
            <sz val="10"/>
            <color indexed="81"/>
            <rFont val="돋움"/>
            <family val="3"/>
            <charset val="129"/>
          </rPr>
          <t>년</t>
        </r>
        <r>
          <rPr>
            <sz val="10"/>
            <color indexed="81"/>
            <rFont val="Tahoma"/>
            <family val="2"/>
          </rPr>
          <t xml:space="preserve"> 3</t>
        </r>
        <r>
          <rPr>
            <sz val="10"/>
            <color indexed="81"/>
            <rFont val="돋움"/>
            <family val="3"/>
            <charset val="129"/>
          </rPr>
          <t>분기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회의실적이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있는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경우는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해당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셀에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작성
※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공무원</t>
        </r>
        <r>
          <rPr>
            <sz val="10"/>
            <color indexed="81"/>
            <rFont val="Tahoma"/>
            <family val="2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>해당부처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sz val="10"/>
            <color indexed="81"/>
            <rFont val="돋움"/>
            <family val="3"/>
            <charset val="129"/>
          </rPr>
          <t>타부처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공무원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구분하지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않음</t>
        </r>
        <r>
          <rPr>
            <sz val="10"/>
            <color indexed="81"/>
            <rFont val="Tahoma"/>
            <family val="2"/>
          </rPr>
          <t xml:space="preserve">. </t>
        </r>
        <r>
          <rPr>
            <sz val="10"/>
            <color indexed="81"/>
            <rFont val="돋움"/>
            <family val="3"/>
            <charset val="129"/>
          </rPr>
          <t>신분상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공무원인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경우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해당</t>
        </r>
      </text>
    </comment>
    <comment ref="AQ2" authorId="0" shapeId="0">
      <text>
        <r>
          <rPr>
            <b/>
            <sz val="9"/>
            <color indexed="81"/>
            <rFont val="돋움"/>
            <family val="3"/>
            <charset val="129"/>
          </rPr>
          <t>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미개최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사유를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S2" authorId="0" shapeId="0">
      <text>
        <r>
          <rPr>
            <b/>
            <sz val="10"/>
            <color indexed="81"/>
            <rFont val="돋움"/>
            <family val="3"/>
            <charset val="129"/>
          </rPr>
          <t>빨강색으로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표시될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회의실적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확인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및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수정</t>
        </r>
        <r>
          <rPr>
            <b/>
            <sz val="10"/>
            <color indexed="81"/>
            <rFont val="Tahoma"/>
            <family val="2"/>
          </rPr>
          <t>!!!</t>
        </r>
      </text>
    </comment>
    <comment ref="Q3" authorId="0" shapeId="0">
      <text>
        <r>
          <rPr>
            <b/>
            <sz val="9"/>
            <color indexed="81"/>
            <rFont val="돋움"/>
            <family val="3"/>
            <charset val="129"/>
          </rPr>
          <t>여가부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지표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정부위원회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위촉직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참여율</t>
        </r>
        <r>
          <rPr>
            <b/>
            <sz val="9"/>
            <color indexed="81"/>
            <rFont val="Tahoma"/>
            <family val="2"/>
          </rPr>
          <t xml:space="preserve">" 
</t>
        </r>
        <r>
          <rPr>
            <b/>
            <sz val="9"/>
            <color indexed="81"/>
            <rFont val="돋움"/>
            <family val="3"/>
            <charset val="129"/>
          </rPr>
          <t>여성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위원수와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R3" authorId="0" shapeId="0">
      <text>
        <r>
          <rPr>
            <b/>
            <sz val="9"/>
            <color indexed="12"/>
            <rFont val="맑은 고딕"/>
            <family val="3"/>
            <charset val="129"/>
          </rPr>
          <t>민간 위촉 위원 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직장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현직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주소가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비수도권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서울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경기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인천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위원
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현직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근무지로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판단</t>
        </r>
      </text>
    </comment>
  </commentList>
</comments>
</file>

<file path=xl/sharedStrings.xml><?xml version="1.0" encoding="utf-8"?>
<sst xmlns="http://schemas.openxmlformats.org/spreadsheetml/2006/main" count="186" uniqueCount="99">
  <si>
    <t>연번</t>
    <phoneticPr fontId="4" type="noConversion"/>
  </si>
  <si>
    <t>위 원 회 명</t>
    <phoneticPr fontId="4" type="noConversion"/>
  </si>
  <si>
    <t>소속</t>
  </si>
  <si>
    <t>주관부처</t>
    <phoneticPr fontId="4" type="noConversion"/>
  </si>
  <si>
    <t>성격</t>
    <phoneticPr fontId="4" type="noConversion"/>
  </si>
  <si>
    <t>근거유형</t>
    <phoneticPr fontId="4" type="noConversion"/>
  </si>
  <si>
    <t>입법형식</t>
    <phoneticPr fontId="4" type="noConversion"/>
  </si>
  <si>
    <t>근거법령</t>
    <phoneticPr fontId="3" type="noConversion"/>
  </si>
  <si>
    <t>위원회 최초 설치일자
(=근거법령 시행일)</t>
    <phoneticPr fontId="4" type="noConversion"/>
  </si>
  <si>
    <t>위원장</t>
    <phoneticPr fontId="4" type="noConversion"/>
  </si>
  <si>
    <t>법령상
위원수
(위원장 포함)</t>
    <phoneticPr fontId="4" type="noConversion"/>
  </si>
  <si>
    <t>실제 구성 위원수(명)</t>
    <phoneticPr fontId="4" type="noConversion"/>
  </si>
  <si>
    <t>당연직
위원수(명)</t>
    <phoneticPr fontId="4" type="noConversion"/>
  </si>
  <si>
    <t>위촉직 구성(명)</t>
    <phoneticPr fontId="4" type="noConversion"/>
  </si>
  <si>
    <t>유형</t>
    <phoneticPr fontId="4" type="noConversion"/>
  </si>
  <si>
    <t>직위</t>
    <phoneticPr fontId="4" type="noConversion"/>
  </si>
  <si>
    <t>총계</t>
    <phoneticPr fontId="4" type="noConversion"/>
  </si>
  <si>
    <t>공무원</t>
    <phoneticPr fontId="4" type="noConversion"/>
  </si>
  <si>
    <t>민간위원</t>
    <phoneticPr fontId="4" type="noConversion"/>
  </si>
  <si>
    <t>여성 위원수</t>
    <phoneticPr fontId="4" type="noConversion"/>
  </si>
  <si>
    <t>비수도권
위원수</t>
    <phoneticPr fontId="4" type="noConversion"/>
  </si>
  <si>
    <t>장애인</t>
    <phoneticPr fontId="4" type="noConversion"/>
  </si>
  <si>
    <t>현장전문가</t>
    <phoneticPr fontId="4" type="noConversion"/>
  </si>
  <si>
    <t>본회의</t>
    <phoneticPr fontId="4" type="noConversion"/>
  </si>
  <si>
    <t>분과회의</t>
    <phoneticPr fontId="4" type="noConversion"/>
  </si>
  <si>
    <t>합계</t>
    <phoneticPr fontId="4" type="noConversion"/>
  </si>
  <si>
    <t>분과회의</t>
    <phoneticPr fontId="4" type="noConversion"/>
  </si>
  <si>
    <t>출석회의
(본+분과)</t>
    <phoneticPr fontId="4" type="noConversion"/>
  </si>
  <si>
    <t>서면회의
(본+분과)</t>
    <phoneticPr fontId="4" type="noConversion"/>
  </si>
  <si>
    <t>출석</t>
    <phoneticPr fontId="4" type="noConversion"/>
  </si>
  <si>
    <t>서면</t>
    <phoneticPr fontId="4" type="noConversion"/>
  </si>
  <si>
    <t>본회의</t>
    <phoneticPr fontId="3" type="noConversion"/>
  </si>
  <si>
    <t>분과회의</t>
    <phoneticPr fontId="3" type="noConversion"/>
  </si>
  <si>
    <t>합계</t>
    <phoneticPr fontId="3" type="noConversion"/>
  </si>
  <si>
    <t>워크숍</t>
    <phoneticPr fontId="4" type="noConversion"/>
  </si>
  <si>
    <t>간담회</t>
    <phoneticPr fontId="4" type="noConversion"/>
  </si>
  <si>
    <t>현장방문</t>
    <phoneticPr fontId="4" type="noConversion"/>
  </si>
  <si>
    <t>합계</t>
    <phoneticPr fontId="3" type="noConversion"/>
  </si>
  <si>
    <t>서면</t>
    <phoneticPr fontId="4" type="noConversion"/>
  </si>
  <si>
    <t>서면</t>
    <phoneticPr fontId="4" type="noConversion"/>
  </si>
  <si>
    <t>소계</t>
    <phoneticPr fontId="4" type="noConversion"/>
  </si>
  <si>
    <t>서면</t>
    <phoneticPr fontId="4" type="noConversion"/>
  </si>
  <si>
    <t>법률</t>
  </si>
  <si>
    <t>정부</t>
  </si>
  <si>
    <t>자문</t>
  </si>
  <si>
    <t>-</t>
  </si>
  <si>
    <t>대통령령</t>
  </si>
  <si>
    <t>당연직</t>
  </si>
  <si>
    <t>국무총리</t>
  </si>
  <si>
    <t>의원</t>
  </si>
  <si>
    <t>30명 이내</t>
  </si>
  <si>
    <t>25명 이내</t>
  </si>
  <si>
    <t>호선</t>
  </si>
  <si>
    <t>20명 이내</t>
  </si>
  <si>
    <t>10명 이내</t>
  </si>
  <si>
    <t>(소상공인시장진흥)기금운용위원회</t>
  </si>
  <si>
    <t>소상공인 보호 및 지원에 관한 법률 제23조</t>
  </si>
  <si>
    <t>중기부 차관</t>
  </si>
  <si>
    <t>균형성장촉진위원회</t>
  </si>
  <si>
    <t>여성기업지원에 관한 법률 제6조</t>
  </si>
  <si>
    <t>중기부 장관</t>
  </si>
  <si>
    <t>금융지원위원회</t>
  </si>
  <si>
    <t>중소기업진흥에 관한 법률 시행령 제54조의12</t>
  </si>
  <si>
    <t>소상공인 생계형 적합업종 지정에 관한 특별법 제6조</t>
  </si>
  <si>
    <t>장애인기업활동촉진위원회</t>
  </si>
  <si>
    <t>중소기업기술분쟁조정·중재위원회</t>
  </si>
  <si>
    <t>중소기업기술 보호 지원에 관한 법률 제23조</t>
  </si>
  <si>
    <t>중소기업기술혁신추진위원회</t>
  </si>
  <si>
    <t>중소기업기술혁신촉진법 제6조</t>
  </si>
  <si>
    <t>중소기업사업조정심의회</t>
  </si>
  <si>
    <t>대ㆍ중소기업 상생협력 촉진에 관한 법률 제31조</t>
  </si>
  <si>
    <t>지역특화발전특구위원회</t>
  </si>
  <si>
    <t>규제자유특구 및 지역특화발전특구에 관한 규제특례법 제12조</t>
  </si>
  <si>
    <t>창업지원정책협의회</t>
  </si>
  <si>
    <t>중소기업창업 지원법 제9조의2</t>
  </si>
  <si>
    <t>중소벤처기업부</t>
  </si>
  <si>
    <t>회의실적 검증</t>
    <phoneticPr fontId="4" type="noConversion"/>
  </si>
  <si>
    <t>출석</t>
    <phoneticPr fontId="4" type="noConversion"/>
  </si>
  <si>
    <t>서면</t>
    <phoneticPr fontId="4" type="noConversion"/>
  </si>
  <si>
    <t>본회의</t>
    <phoneticPr fontId="4" type="noConversion"/>
  </si>
  <si>
    <t>분과</t>
    <phoneticPr fontId="4" type="noConversion"/>
  </si>
  <si>
    <t>합계</t>
    <phoneticPr fontId="4" type="noConversion"/>
  </si>
  <si>
    <t xml:space="preserve">  </t>
    <phoneticPr fontId="3" type="noConversion"/>
  </si>
  <si>
    <t xml:space="preserve">【 행정기관 소속 위원회 운영 현황 조사('21년 9월말 기준) 】 </t>
    <phoneticPr fontId="4" type="noConversion"/>
  </si>
  <si>
    <t>2020.4분기~2021.2분기
(2020.10.1.~2021.6.30.)</t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</si>
  <si>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회의 미개최 사유</t>
    </r>
    <r>
      <rPr>
        <b/>
        <sz val="9"/>
        <color theme="1"/>
        <rFont val="맑은 고딕"/>
        <family val="3"/>
        <charset val="129"/>
        <scheme val="minor"/>
      </rPr>
      <t xml:space="preserve">
(`20.4분기~`21.3분기)</t>
    </r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</si>
  <si>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워크숍, 간담회, 현장방문 실시 횟수</t>
    </r>
    <r>
      <rPr>
        <b/>
        <sz val="9"/>
        <color theme="1"/>
        <rFont val="맑은 고딕"/>
        <family val="3"/>
        <charset val="129"/>
        <scheme val="minor"/>
      </rPr>
      <t xml:space="preserve">
(`20.4분기~`21.3분기)</t>
    </r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</si>
  <si>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회의실적</t>
    </r>
    <r>
      <rPr>
        <b/>
        <sz val="9"/>
        <color theme="1"/>
        <rFont val="맑은 고딕"/>
        <family val="3"/>
        <charset val="129"/>
        <scheme val="minor"/>
      </rPr>
      <t xml:space="preserve">
(`20.4분기~`21.3분기)</t>
    </r>
    <phoneticPr fontId="4" type="noConversion"/>
  </si>
  <si>
    <t>규제자유특구위원회</t>
  </si>
  <si>
    <t>규제자유특구 및 지역특화발전특구에 관한 규제특례법 제77조</t>
  </si>
  <si>
    <t>생계형 적합업종 심의위원회</t>
  </si>
  <si>
    <t>장애인기업활동 촉진법 제6조</t>
  </si>
  <si>
    <t>중소기업정책심의회</t>
  </si>
  <si>
    <t>중소기업기본법 제20조의4</t>
  </si>
  <si>
    <t>상생조정위원회</t>
  </si>
  <si>
    <t>상생조정위원회의 설치 및 운영에 관한 규정 제2조</t>
  </si>
  <si>
    <t>17명 이내</t>
  </si>
  <si>
    <r>
      <rPr>
        <b/>
        <sz val="28"/>
        <color theme="1"/>
        <rFont val="맑은 고딕"/>
        <family val="3"/>
        <charset val="129"/>
        <scheme val="minor"/>
      </rPr>
      <t xml:space="preserve">        &lt; 행정기관 소속 위원회 '21년 3분기 운영실적 조사서</t>
    </r>
    <r>
      <rPr>
        <sz val="28"/>
        <color theme="1"/>
        <rFont val="맑은 고딕"/>
        <family val="3"/>
        <charset val="129"/>
        <scheme val="minor"/>
      </rPr>
      <t>('21년 9월말 기준)</t>
    </r>
    <r>
      <rPr>
        <b/>
        <sz val="28"/>
        <color theme="1"/>
        <rFont val="맑은 고딕"/>
        <family val="3"/>
        <charset val="129"/>
        <scheme val="minor"/>
      </rPr>
      <t xml:space="preserve"> 작성방법 &gt; </t>
    </r>
    <r>
      <rPr>
        <b/>
        <sz val="20"/>
        <color theme="1"/>
        <rFont val="맑은 고딕"/>
        <family val="3"/>
        <charset val="129"/>
        <scheme val="minor"/>
      </rPr>
      <t xml:space="preserve">
</t>
    </r>
    <r>
      <rPr>
        <sz val="20"/>
        <color theme="1"/>
        <rFont val="맑은 고딕"/>
        <family val="3"/>
        <charset val="129"/>
        <scheme val="minor"/>
      </rPr>
      <t xml:space="preserve">                       </t>
    </r>
    <r>
      <rPr>
        <sz val="20"/>
        <color rgb="FFFF0000"/>
        <rFont val="맑은 고딕"/>
        <family val="3"/>
        <charset val="129"/>
        <scheme val="minor"/>
      </rPr>
      <t xml:space="preserve">※ 아래의 작성방법에 적혀있지 않은 세부적인 사항은 해당 시트에 있는 메모에서 확인 
</t>
    </r>
    <r>
      <rPr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20"/>
        <color theme="1"/>
        <rFont val="맑은 고딕"/>
        <family val="3"/>
        <charset val="129"/>
        <scheme val="minor"/>
      </rPr>
      <t xml:space="preserve">&lt;작성대상&gt; : </t>
    </r>
    <r>
      <rPr>
        <b/>
        <sz val="20"/>
        <color rgb="FF0202EE"/>
        <rFont val="맑은 고딕"/>
        <family val="3"/>
        <charset val="129"/>
        <scheme val="minor"/>
      </rPr>
      <t>시트 구분해서 작성 필요</t>
    </r>
    <r>
      <rPr>
        <sz val="20"/>
        <color rgb="FF0202EE"/>
        <rFont val="맑은 고딕"/>
        <family val="3"/>
        <charset val="129"/>
        <scheme val="minor"/>
      </rPr>
      <t xml:space="preserve"> </t>
    </r>
    <r>
      <rPr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20"/>
        <color theme="1"/>
        <rFont val="맑은 고딕"/>
        <family val="3"/>
        <charset val="129"/>
        <scheme val="minor"/>
      </rPr>
      <t>1. (2.위원회 현황 시트)</t>
    </r>
    <r>
      <rPr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20"/>
        <color theme="1"/>
        <rFont val="맑은 고딕"/>
        <family val="3"/>
        <charset val="129"/>
        <scheme val="minor"/>
      </rPr>
      <t xml:space="preserve"> '21.6.30. 기준으로 조사된</t>
    </r>
    <r>
      <rPr>
        <sz val="20"/>
        <color theme="1"/>
        <rFont val="맑은 고딕"/>
        <family val="3"/>
        <charset val="129"/>
        <scheme val="minor"/>
      </rPr>
      <t xml:space="preserve"> </t>
    </r>
    <r>
      <rPr>
        <b/>
        <sz val="20"/>
        <color rgb="FFFF0000"/>
        <rFont val="맑은 고딕"/>
        <family val="3"/>
        <charset val="129"/>
        <scheme val="minor"/>
      </rPr>
      <t xml:space="preserve">법률 및 대통령령에 설치근거를 둔 </t>
    </r>
    <r>
      <rPr>
        <sz val="20"/>
        <color theme="1"/>
        <rFont val="맑은 고딕"/>
        <family val="3"/>
        <charset val="129"/>
        <scheme val="minor"/>
      </rPr>
      <t xml:space="preserve">행정기관 소속 위원회 </t>
    </r>
    <r>
      <rPr>
        <b/>
        <sz val="20"/>
        <color theme="1"/>
        <rFont val="맑은 고딕"/>
        <family val="3"/>
        <charset val="129"/>
        <scheme val="minor"/>
      </rPr>
      <t>622개</t>
    </r>
    <r>
      <rPr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20"/>
        <color theme="1"/>
        <rFont val="맑은 고딕"/>
        <family val="3"/>
        <charset val="129"/>
        <scheme val="minor"/>
      </rPr>
      <t>2. (3.신설 및 누락위원회 / 4.폐지 위원회 시트)</t>
    </r>
    <r>
      <rPr>
        <sz val="20"/>
        <color theme="1"/>
        <rFont val="맑은 고딕"/>
        <family val="3"/>
        <charset val="129"/>
        <scheme val="minor"/>
      </rPr>
      <t xml:space="preserve"> : '21.7.1.~9.30.에 신설, 폐지된 위원회 또는 관리 누락된 위원회
  </t>
    </r>
    <r>
      <rPr>
        <sz val="20"/>
        <color rgb="FFFF0000"/>
        <rFont val="맑은 고딕"/>
        <family val="3"/>
        <charset val="129"/>
        <scheme val="minor"/>
      </rPr>
      <t xml:space="preserve"> * </t>
    </r>
    <r>
      <rPr>
        <b/>
        <sz val="18"/>
        <color rgb="FFFF0000"/>
        <rFont val="맑은 고딕"/>
        <family val="3"/>
        <charset val="129"/>
        <scheme val="minor"/>
      </rPr>
      <t xml:space="preserve">신설, 폐지 판단 기준은 위원회 설치 근거법령 시행일
</t>
    </r>
    <r>
      <rPr>
        <b/>
        <sz val="20"/>
        <rFont val="맑은 고딕"/>
        <family val="3"/>
        <charset val="129"/>
        <scheme val="minor"/>
      </rPr>
      <t>3. (5. 사전협의 자체점검표) '21.7.1.~'21.9.30.에 위원회 설치 관련 사전협의(정부입법, 의원발의) 실적</t>
    </r>
    <r>
      <rPr>
        <b/>
        <sz val="20"/>
        <color rgb="FFFF0000"/>
        <rFont val="맑은 고딕"/>
        <family val="3"/>
        <charset val="129"/>
        <scheme val="minor"/>
      </rPr>
      <t xml:space="preserve">
</t>
    </r>
    <r>
      <rPr>
        <b/>
        <sz val="20"/>
        <rFont val="맑은 고딕"/>
        <family val="3"/>
        <charset val="129"/>
        <scheme val="minor"/>
      </rPr>
      <t>4. (6. 정</t>
    </r>
    <r>
      <rPr>
        <b/>
        <sz val="20"/>
        <color theme="1"/>
        <rFont val="맑은 고딕"/>
        <family val="3"/>
        <charset val="129"/>
        <scheme val="minor"/>
      </rPr>
      <t>비 추진현황) '21.9.30.기준 정비대상 위원회 84개 추진실적</t>
    </r>
    <r>
      <rPr>
        <b/>
        <sz val="18"/>
        <color theme="1"/>
        <rFont val="맑은 고딕"/>
        <family val="3"/>
        <charset val="129"/>
        <scheme val="minor"/>
      </rPr>
      <t xml:space="preserve">
 </t>
    </r>
    <r>
      <rPr>
        <sz val="20"/>
        <color theme="1"/>
        <rFont val="맑은 고딕"/>
        <family val="3"/>
        <charset val="129"/>
        <scheme val="minor"/>
      </rPr>
      <t xml:space="preserve">
</t>
    </r>
    <r>
      <rPr>
        <b/>
        <sz val="20"/>
        <color theme="1"/>
        <rFont val="맑은 고딕"/>
        <family val="3"/>
        <charset val="129"/>
        <scheme val="minor"/>
      </rPr>
      <t xml:space="preserve">&lt;작성방법&gt; : </t>
    </r>
    <r>
      <rPr>
        <b/>
        <sz val="20"/>
        <color rgb="FFFF0000"/>
        <rFont val="맑은 고딕"/>
        <family val="3"/>
        <charset val="129"/>
        <scheme val="minor"/>
      </rPr>
      <t>흰색 셀 작성</t>
    </r>
    <r>
      <rPr>
        <b/>
        <sz val="20"/>
        <color theme="1"/>
        <rFont val="맑은 고딕"/>
        <family val="3"/>
        <charset val="129"/>
        <scheme val="minor"/>
      </rPr>
      <t xml:space="preserve">, 노란색 셀의 기존 내용을 수정할 경우 반드시 셀을 </t>
    </r>
    <r>
      <rPr>
        <b/>
        <sz val="20"/>
        <color rgb="FF0202EE"/>
        <rFont val="맑은 고딕"/>
        <family val="3"/>
        <charset val="129"/>
        <scheme val="minor"/>
      </rPr>
      <t>파란색</t>
    </r>
    <r>
      <rPr>
        <b/>
        <sz val="20"/>
        <color theme="1"/>
        <rFont val="맑은 고딕"/>
        <family val="3"/>
        <charset val="129"/>
        <scheme val="minor"/>
      </rPr>
      <t>으로 표시</t>
    </r>
    <r>
      <rPr>
        <sz val="20"/>
        <color theme="1"/>
        <rFont val="맑은 고딕"/>
        <family val="3"/>
        <charset val="129"/>
        <scheme val="minor"/>
      </rPr>
      <t xml:space="preserve">
(1) '21년 3분기 회의 실적 : '21.7.1.~'21.9.30. 기간 중 실제 회의를 개최한 총 횟수 작성(서면회의 및 분과회의 등도 실적에 포함)
(2) '20년 4분기~'21년 2분기 회의실적 : '20.10.1~'21.6.30. 기간 중 실제 회의를 개최한 총 횟수 작성(서면회의 및 분과회의 등도 실적에 포함)</t>
    </r>
    <r>
      <rPr>
        <sz val="18"/>
        <color theme="1"/>
        <rFont val="맑은 고딕"/>
        <family val="3"/>
        <charset val="129"/>
        <scheme val="minor"/>
      </rPr>
      <t xml:space="preserve">
</t>
    </r>
    <r>
      <rPr>
        <sz val="20"/>
        <color theme="1"/>
        <rFont val="맑은 고딕"/>
        <family val="3"/>
        <charset val="129"/>
        <scheme val="minor"/>
      </rPr>
      <t xml:space="preserve">(3) 현장방문 등 실적 : '21년 3분기 기준 직전 1년간('20.10.1.~'21.9.30.) 현장방문, 현장간담회 등 개최 실적 작성 
</t>
    </r>
    <r>
      <rPr>
        <b/>
        <sz val="20"/>
        <color rgb="FFFF0000"/>
        <rFont val="맑은 고딕"/>
        <family val="3"/>
        <charset val="129"/>
        <scheme val="minor"/>
      </rPr>
      <t>★ '21년 2분기 조사서식과 다르므로 반드시 이 파일에 실적 작성</t>
    </r>
    <phoneticPr fontId="3" type="noConversion"/>
  </si>
  <si>
    <t>2021년도 3분기 회의실적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</si>
</sst>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;[Red]\-#,##0\ "/>
    <numFmt numFmtId="177" formatCode="General&quot;개&quot;\ &quot;위&quot;&quot;원&quot;&quot;회&quot;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  <font>
      <b/>
      <sz val="10"/>
      <color indexed="10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sz val="20"/>
      <color rgb="FFFF0000"/>
      <name val="맑은 고딕"/>
      <family val="3"/>
      <charset val="129"/>
      <scheme val="minor"/>
    </font>
    <font>
      <b/>
      <sz val="10"/>
      <color indexed="39"/>
      <name val="맑은 고딕"/>
      <family val="3"/>
      <charset val="129"/>
    </font>
    <font>
      <sz val="20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sz val="28"/>
      <color theme="1"/>
      <name val="맑은 고딕"/>
      <family val="3"/>
      <charset val="129"/>
      <scheme val="minor"/>
    </font>
    <font>
      <b/>
      <sz val="20"/>
      <color rgb="FF0202EE"/>
      <name val="맑은 고딕"/>
      <family val="3"/>
      <charset val="129"/>
      <scheme val="minor"/>
    </font>
    <font>
      <sz val="20"/>
      <color rgb="FF0202EE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Fill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177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176" fontId="11" fillId="3" borderId="3" xfId="0" applyNumberFormat="1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vertical="center" shrinkToFit="1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176" fontId="11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Protection="1">
      <alignment vertical="center"/>
      <protection locked="0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14" fontId="5" fillId="4" borderId="12" xfId="0" applyNumberFormat="1" applyFont="1" applyFill="1" applyBorder="1" applyAlignment="1">
      <alignment horizontal="center" vertical="center"/>
    </xf>
    <xf numFmtId="14" fontId="5" fillId="4" borderId="12" xfId="0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 shrinkToFit="1"/>
      <protection locked="0"/>
    </xf>
    <xf numFmtId="0" fontId="5" fillId="4" borderId="12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76" fontId="11" fillId="0" borderId="12" xfId="0" applyNumberFormat="1" applyFont="1" applyFill="1" applyBorder="1" applyAlignment="1" applyProtection="1">
      <alignment horizontal="right" vertical="center" wrapText="1"/>
    </xf>
    <xf numFmtId="176" fontId="11" fillId="0" borderId="12" xfId="0" applyNumberFormat="1" applyFont="1" applyFill="1" applyBorder="1" applyAlignment="1" applyProtection="1">
      <alignment horizontal="right" vertical="center"/>
      <protection locked="0"/>
    </xf>
    <xf numFmtId="176" fontId="11" fillId="0" borderId="12" xfId="0" applyNumberFormat="1" applyFont="1" applyFill="1" applyBorder="1" applyAlignment="1" applyProtection="1">
      <alignment vertical="center"/>
      <protection locked="0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11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76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76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17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</cellXfs>
  <cellStyles count="9">
    <cellStyle name="쉼표 [0] 13 2" xfId="3"/>
    <cellStyle name="쉼표 [0] 13 2 2" xfId="8"/>
    <cellStyle name="쉼표 [0] 13 3" xfId="7"/>
    <cellStyle name="쉼표 [0] 14" xfId="6"/>
    <cellStyle name="표준" xfId="0" builtinId="0"/>
    <cellStyle name="표준 10" xfId="2"/>
    <cellStyle name="표준 16" xfId="4"/>
    <cellStyle name="표준 17" xfId="5"/>
    <cellStyle name="표준 2" xfId="1"/>
  </cellStyles>
  <dxfs count="3"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X34"/>
    </sheetView>
  </sheetViews>
  <sheetFormatPr defaultRowHeight="16.5" x14ac:dyDescent="0.3"/>
  <sheetData>
    <row r="1" spans="1:24" ht="17.25" thickTop="1" x14ac:dyDescent="0.3">
      <c r="A1" s="49" t="s">
        <v>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4" x14ac:dyDescent="0.3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x14ac:dyDescent="0.3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</row>
    <row r="6" spans="1:24" x14ac:dyDescent="0.3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</row>
    <row r="7" spans="1:24" x14ac:dyDescent="0.3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</row>
    <row r="8" spans="1:24" x14ac:dyDescent="0.3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</row>
    <row r="9" spans="1:24" x14ac:dyDescent="0.3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</row>
    <row r="10" spans="1:24" x14ac:dyDescent="0.3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</row>
    <row r="11" spans="1:24" x14ac:dyDescent="0.3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</row>
    <row r="12" spans="1:24" x14ac:dyDescent="0.3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</row>
    <row r="13" spans="1:24" x14ac:dyDescent="0.3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</row>
    <row r="14" spans="1:24" x14ac:dyDescent="0.3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</row>
    <row r="15" spans="1:24" x14ac:dyDescent="0.3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</row>
    <row r="16" spans="1:24" x14ac:dyDescent="0.3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</row>
    <row r="17" spans="1:24" x14ac:dyDescent="0.3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</row>
    <row r="18" spans="1:24" x14ac:dyDescent="0.3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</row>
    <row r="19" spans="1:24" x14ac:dyDescent="0.3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</row>
    <row r="20" spans="1:24" x14ac:dyDescent="0.3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</row>
    <row r="21" spans="1:24" x14ac:dyDescent="0.3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</row>
    <row r="22" spans="1:24" x14ac:dyDescent="0.3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</row>
    <row r="23" spans="1:24" x14ac:dyDescent="0.3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4"/>
    </row>
    <row r="24" spans="1:24" x14ac:dyDescent="0.3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4"/>
    </row>
    <row r="25" spans="1:24" x14ac:dyDescent="0.3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</row>
    <row r="26" spans="1:24" x14ac:dyDescent="0.3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</row>
    <row r="27" spans="1:24" x14ac:dyDescent="0.3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</row>
    <row r="28" spans="1:24" x14ac:dyDescent="0.3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</row>
    <row r="29" spans="1:24" x14ac:dyDescent="0.3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</row>
    <row r="30" spans="1:24" x14ac:dyDescent="0.3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4"/>
    </row>
    <row r="31" spans="1:24" x14ac:dyDescent="0.3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</row>
    <row r="32" spans="1:24" x14ac:dyDescent="0.3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4"/>
    </row>
    <row r="33" spans="1:24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</row>
    <row r="34" spans="1:24" ht="17.25" thickBot="1" x14ac:dyDescent="0.3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</row>
    <row r="35" spans="1:24" ht="17.25" thickTop="1" x14ac:dyDescent="0.3">
      <c r="A35" t="s">
        <v>82</v>
      </c>
    </row>
  </sheetData>
  <mergeCells count="1">
    <mergeCell ref="A1:X3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abSelected="1" zoomScale="85" zoomScaleNormal="85" zoomScaleSheetLayoutView="100" zoomScalePageLayoutView="40" workbookViewId="0">
      <selection activeCell="B1" sqref="B1"/>
    </sheetView>
  </sheetViews>
  <sheetFormatPr defaultColWidth="9" defaultRowHeight="16.5" x14ac:dyDescent="0.3"/>
  <cols>
    <col min="1" max="1" width="9" style="13"/>
    <col min="2" max="2" width="24.25" style="13" bestFit="1" customWidth="1"/>
    <col min="3" max="3" width="10.75" style="13" hidden="1" customWidth="1"/>
    <col min="4" max="4" width="15.75" style="13" hidden="1" customWidth="1"/>
    <col min="5" max="5" width="9" style="15" customWidth="1"/>
    <col min="6" max="7" width="9" style="13" customWidth="1"/>
    <col min="8" max="8" width="41.875" style="15" customWidth="1"/>
    <col min="9" max="9" width="9.875" style="13" customWidth="1"/>
    <col min="10" max="10" width="9" style="13" customWidth="1"/>
    <col min="11" max="11" width="9" style="33" customWidth="1"/>
    <col min="12" max="12" width="10.875" style="15" customWidth="1"/>
    <col min="13" max="20" width="7.25" style="7" customWidth="1"/>
    <col min="21" max="24" width="7" style="11" customWidth="1"/>
    <col min="25" max="33" width="7.625" style="12" customWidth="1"/>
    <col min="34" max="35" width="9" style="12" customWidth="1"/>
    <col min="36" max="36" width="10.625" style="12" customWidth="1"/>
    <col min="37" max="38" width="9" style="12" customWidth="1"/>
    <col min="39" max="42" width="9" style="29" customWidth="1"/>
    <col min="43" max="43" width="22" style="44" customWidth="1"/>
    <col min="44" max="44" width="9" style="6"/>
    <col min="45" max="49" width="5.125" style="6" customWidth="1"/>
    <col min="50" max="16384" width="9" style="6"/>
  </cols>
  <sheetData>
    <row r="1" spans="1:49" s="5" customFormat="1" ht="207" customHeight="1" x14ac:dyDescent="0.3">
      <c r="A1" s="31" t="s">
        <v>83</v>
      </c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27"/>
      <c r="AN1" s="27"/>
      <c r="AO1" s="27"/>
      <c r="AP1" s="27"/>
      <c r="AQ1" s="43"/>
    </row>
    <row r="2" spans="1:49" ht="31.5" customHeight="1" x14ac:dyDescent="0.3">
      <c r="A2" s="93" t="s">
        <v>0</v>
      </c>
      <c r="B2" s="93" t="s">
        <v>1</v>
      </c>
      <c r="C2" s="93" t="s">
        <v>2</v>
      </c>
      <c r="D2" s="93" t="s">
        <v>3</v>
      </c>
      <c r="E2" s="93" t="s">
        <v>4</v>
      </c>
      <c r="F2" s="93" t="s">
        <v>5</v>
      </c>
      <c r="G2" s="93" t="s">
        <v>6</v>
      </c>
      <c r="H2" s="93" t="s">
        <v>7</v>
      </c>
      <c r="I2" s="88" t="s">
        <v>8</v>
      </c>
      <c r="J2" s="92" t="s">
        <v>9</v>
      </c>
      <c r="K2" s="92"/>
      <c r="L2" s="98" t="s">
        <v>10</v>
      </c>
      <c r="M2" s="92" t="s">
        <v>11</v>
      </c>
      <c r="N2" s="92"/>
      <c r="O2" s="92"/>
      <c r="P2" s="101" t="s">
        <v>12</v>
      </c>
      <c r="Q2" s="74" t="s">
        <v>13</v>
      </c>
      <c r="R2" s="75"/>
      <c r="S2" s="75"/>
      <c r="T2" s="76"/>
      <c r="U2" s="77" t="s">
        <v>84</v>
      </c>
      <c r="V2" s="78"/>
      <c r="W2" s="78"/>
      <c r="X2" s="79"/>
      <c r="Y2" s="80" t="s">
        <v>98</v>
      </c>
      <c r="Z2" s="81"/>
      <c r="AA2" s="81"/>
      <c r="AB2" s="81"/>
      <c r="AC2" s="81"/>
      <c r="AD2" s="81"/>
      <c r="AE2" s="81"/>
      <c r="AF2" s="81"/>
      <c r="AG2" s="81"/>
      <c r="AH2" s="82" t="s">
        <v>87</v>
      </c>
      <c r="AI2" s="83"/>
      <c r="AJ2" s="83"/>
      <c r="AK2" s="83"/>
      <c r="AL2" s="84"/>
      <c r="AM2" s="62" t="s">
        <v>86</v>
      </c>
      <c r="AN2" s="62"/>
      <c r="AO2" s="62"/>
      <c r="AP2" s="62"/>
      <c r="AQ2" s="89" t="s">
        <v>85</v>
      </c>
      <c r="AS2" s="58" t="s">
        <v>76</v>
      </c>
      <c r="AT2" s="58"/>
      <c r="AU2" s="58"/>
      <c r="AV2" s="58"/>
      <c r="AW2" s="58"/>
    </row>
    <row r="3" spans="1:49" s="8" customFormat="1" ht="19.5" customHeight="1" x14ac:dyDescent="0.3">
      <c r="A3" s="94"/>
      <c r="B3" s="94"/>
      <c r="C3" s="94"/>
      <c r="D3" s="94"/>
      <c r="E3" s="94"/>
      <c r="F3" s="94"/>
      <c r="G3" s="94"/>
      <c r="H3" s="94"/>
      <c r="I3" s="96"/>
      <c r="J3" s="63" t="s">
        <v>14</v>
      </c>
      <c r="K3" s="63" t="s">
        <v>15</v>
      </c>
      <c r="L3" s="99"/>
      <c r="M3" s="65" t="s">
        <v>16</v>
      </c>
      <c r="N3" s="66" t="s">
        <v>17</v>
      </c>
      <c r="O3" s="63" t="s">
        <v>18</v>
      </c>
      <c r="P3" s="102"/>
      <c r="Q3" s="63" t="s">
        <v>19</v>
      </c>
      <c r="R3" s="88" t="s">
        <v>20</v>
      </c>
      <c r="S3" s="63" t="s">
        <v>21</v>
      </c>
      <c r="T3" s="63" t="s">
        <v>22</v>
      </c>
      <c r="U3" s="67" t="s">
        <v>23</v>
      </c>
      <c r="V3" s="69"/>
      <c r="W3" s="67" t="s">
        <v>24</v>
      </c>
      <c r="X3" s="69"/>
      <c r="Y3" s="70" t="s">
        <v>25</v>
      </c>
      <c r="Z3" s="85" t="s">
        <v>23</v>
      </c>
      <c r="AA3" s="86"/>
      <c r="AB3" s="87"/>
      <c r="AC3" s="67" t="s">
        <v>26</v>
      </c>
      <c r="AD3" s="68"/>
      <c r="AE3" s="69"/>
      <c r="AF3" s="70" t="s">
        <v>27</v>
      </c>
      <c r="AG3" s="70" t="s">
        <v>28</v>
      </c>
      <c r="AH3" s="72" t="s">
        <v>29</v>
      </c>
      <c r="AI3" s="72" t="s">
        <v>30</v>
      </c>
      <c r="AJ3" s="72" t="s">
        <v>31</v>
      </c>
      <c r="AK3" s="72" t="s">
        <v>32</v>
      </c>
      <c r="AL3" s="72" t="s">
        <v>33</v>
      </c>
      <c r="AM3" s="60" t="s">
        <v>34</v>
      </c>
      <c r="AN3" s="60" t="s">
        <v>35</v>
      </c>
      <c r="AO3" s="60" t="s">
        <v>36</v>
      </c>
      <c r="AP3" s="60" t="s">
        <v>37</v>
      </c>
      <c r="AQ3" s="90"/>
      <c r="AS3" s="59" t="s">
        <v>77</v>
      </c>
      <c r="AT3" s="59" t="s">
        <v>78</v>
      </c>
      <c r="AU3" s="59" t="s">
        <v>79</v>
      </c>
      <c r="AV3" s="59" t="s">
        <v>80</v>
      </c>
      <c r="AW3" s="59" t="s">
        <v>81</v>
      </c>
    </row>
    <row r="4" spans="1:49" s="8" customFormat="1" ht="25.5" customHeight="1" x14ac:dyDescent="0.3">
      <c r="A4" s="95"/>
      <c r="B4" s="95"/>
      <c r="C4" s="95"/>
      <c r="D4" s="95"/>
      <c r="E4" s="95"/>
      <c r="F4" s="95"/>
      <c r="G4" s="95"/>
      <c r="H4" s="95"/>
      <c r="I4" s="97"/>
      <c r="J4" s="64"/>
      <c r="K4" s="64"/>
      <c r="L4" s="100"/>
      <c r="M4" s="65"/>
      <c r="N4" s="65"/>
      <c r="O4" s="64"/>
      <c r="P4" s="103"/>
      <c r="Q4" s="64"/>
      <c r="R4" s="64"/>
      <c r="S4" s="64"/>
      <c r="T4" s="64"/>
      <c r="U4" s="9" t="s">
        <v>29</v>
      </c>
      <c r="V4" s="9" t="s">
        <v>38</v>
      </c>
      <c r="W4" s="9" t="s">
        <v>29</v>
      </c>
      <c r="X4" s="9" t="s">
        <v>39</v>
      </c>
      <c r="Y4" s="71"/>
      <c r="Z4" s="9" t="s">
        <v>40</v>
      </c>
      <c r="AA4" s="9" t="s">
        <v>29</v>
      </c>
      <c r="AB4" s="9" t="s">
        <v>41</v>
      </c>
      <c r="AC4" s="9" t="s">
        <v>40</v>
      </c>
      <c r="AD4" s="9" t="s">
        <v>29</v>
      </c>
      <c r="AE4" s="9" t="s">
        <v>39</v>
      </c>
      <c r="AF4" s="71"/>
      <c r="AG4" s="71"/>
      <c r="AH4" s="73"/>
      <c r="AI4" s="73"/>
      <c r="AJ4" s="73"/>
      <c r="AK4" s="73"/>
      <c r="AL4" s="73"/>
      <c r="AM4" s="61"/>
      <c r="AN4" s="61"/>
      <c r="AO4" s="61"/>
      <c r="AP4" s="61"/>
      <c r="AQ4" s="91"/>
      <c r="AS4" s="59"/>
      <c r="AT4" s="59"/>
      <c r="AU4" s="59"/>
      <c r="AV4" s="59"/>
      <c r="AW4" s="59"/>
    </row>
    <row r="5" spans="1:49" s="10" customFormat="1" ht="24.75" customHeight="1" x14ac:dyDescent="0.3">
      <c r="A5" s="22"/>
      <c r="B5" s="16">
        <f>COUNTA(B6:B18)</f>
        <v>13</v>
      </c>
      <c r="C5" s="23"/>
      <c r="D5" s="23"/>
      <c r="E5" s="23"/>
      <c r="F5" s="23"/>
      <c r="G5" s="23"/>
      <c r="H5" s="23"/>
      <c r="I5" s="23"/>
      <c r="J5" s="23"/>
      <c r="K5" s="32"/>
      <c r="L5" s="23"/>
      <c r="M5" s="24">
        <f t="shared" ref="M5:AP5" si="0">SUM(M6:M18)</f>
        <v>305</v>
      </c>
      <c r="N5" s="24">
        <f t="shared" si="0"/>
        <v>97</v>
      </c>
      <c r="O5" s="24">
        <f t="shared" si="0"/>
        <v>208</v>
      </c>
      <c r="P5" s="24">
        <f t="shared" si="0"/>
        <v>111</v>
      </c>
      <c r="Q5" s="24">
        <f t="shared" si="0"/>
        <v>78</v>
      </c>
      <c r="R5" s="24">
        <f t="shared" si="0"/>
        <v>51</v>
      </c>
      <c r="S5" s="24">
        <f t="shared" si="0"/>
        <v>7</v>
      </c>
      <c r="T5" s="24">
        <f t="shared" si="0"/>
        <v>170</v>
      </c>
      <c r="U5" s="28">
        <f t="shared" si="0"/>
        <v>7</v>
      </c>
      <c r="V5" s="28">
        <f t="shared" si="0"/>
        <v>20</v>
      </c>
      <c r="W5" s="28">
        <f t="shared" si="0"/>
        <v>21</v>
      </c>
      <c r="X5" s="28">
        <f t="shared" si="0"/>
        <v>4</v>
      </c>
      <c r="Y5" s="24">
        <f t="shared" si="0"/>
        <v>16</v>
      </c>
      <c r="Z5" s="24">
        <f t="shared" si="0"/>
        <v>8</v>
      </c>
      <c r="AA5" s="24">
        <f t="shared" si="0"/>
        <v>7</v>
      </c>
      <c r="AB5" s="24">
        <f t="shared" si="0"/>
        <v>1</v>
      </c>
      <c r="AC5" s="24">
        <f t="shared" si="0"/>
        <v>8</v>
      </c>
      <c r="AD5" s="24">
        <f t="shared" si="0"/>
        <v>6</v>
      </c>
      <c r="AE5" s="24">
        <f t="shared" si="0"/>
        <v>2</v>
      </c>
      <c r="AF5" s="24">
        <f t="shared" si="0"/>
        <v>13</v>
      </c>
      <c r="AG5" s="24">
        <f t="shared" si="0"/>
        <v>3</v>
      </c>
      <c r="AH5" s="24">
        <f t="shared" si="0"/>
        <v>41</v>
      </c>
      <c r="AI5" s="24">
        <f t="shared" si="0"/>
        <v>27</v>
      </c>
      <c r="AJ5" s="24">
        <f t="shared" si="0"/>
        <v>35</v>
      </c>
      <c r="AK5" s="24">
        <f t="shared" si="0"/>
        <v>33</v>
      </c>
      <c r="AL5" s="24">
        <f t="shared" si="0"/>
        <v>68</v>
      </c>
      <c r="AM5" s="25">
        <f t="shared" si="0"/>
        <v>0</v>
      </c>
      <c r="AN5" s="25">
        <f t="shared" si="0"/>
        <v>0</v>
      </c>
      <c r="AO5" s="25">
        <f t="shared" si="0"/>
        <v>1</v>
      </c>
      <c r="AP5" s="25">
        <f t="shared" si="0"/>
        <v>1</v>
      </c>
      <c r="AQ5" s="25"/>
      <c r="AS5" s="30"/>
      <c r="AT5" s="30"/>
      <c r="AU5" s="30"/>
      <c r="AV5" s="30"/>
      <c r="AW5" s="30"/>
    </row>
    <row r="6" spans="1:49" s="19" customFormat="1" ht="24.95" customHeight="1" x14ac:dyDescent="0.3">
      <c r="A6" s="36">
        <v>517</v>
      </c>
      <c r="B6" s="37" t="s">
        <v>55</v>
      </c>
      <c r="C6" s="36" t="s">
        <v>75</v>
      </c>
      <c r="D6" s="36" t="s">
        <v>75</v>
      </c>
      <c r="E6" s="36" t="s">
        <v>44</v>
      </c>
      <c r="F6" s="36" t="s">
        <v>42</v>
      </c>
      <c r="G6" s="36" t="s">
        <v>49</v>
      </c>
      <c r="H6" s="38" t="s">
        <v>56</v>
      </c>
      <c r="I6" s="39">
        <v>42152</v>
      </c>
      <c r="J6" s="36" t="s">
        <v>47</v>
      </c>
      <c r="K6" s="38" t="s">
        <v>57</v>
      </c>
      <c r="L6" s="41" t="s">
        <v>54</v>
      </c>
      <c r="M6" s="17">
        <v>6</v>
      </c>
      <c r="N6" s="17">
        <v>2</v>
      </c>
      <c r="O6" s="17">
        <v>4</v>
      </c>
      <c r="P6" s="17">
        <v>2</v>
      </c>
      <c r="Q6" s="17">
        <v>3</v>
      </c>
      <c r="R6" s="17">
        <v>0</v>
      </c>
      <c r="S6" s="17">
        <v>0</v>
      </c>
      <c r="T6" s="17">
        <v>2</v>
      </c>
      <c r="U6" s="14">
        <v>0</v>
      </c>
      <c r="V6" s="14">
        <v>8</v>
      </c>
      <c r="W6" s="14">
        <v>0</v>
      </c>
      <c r="X6" s="14">
        <v>0</v>
      </c>
      <c r="Y6" s="17">
        <v>1</v>
      </c>
      <c r="Z6" s="17">
        <v>1</v>
      </c>
      <c r="AA6" s="18">
        <v>0</v>
      </c>
      <c r="AB6" s="18">
        <v>1</v>
      </c>
      <c r="AC6" s="17">
        <v>0</v>
      </c>
      <c r="AD6" s="18">
        <v>0</v>
      </c>
      <c r="AE6" s="18">
        <v>0</v>
      </c>
      <c r="AF6" s="18">
        <v>0</v>
      </c>
      <c r="AG6" s="18">
        <v>1</v>
      </c>
      <c r="AH6" s="18">
        <v>0</v>
      </c>
      <c r="AI6" s="18">
        <v>9</v>
      </c>
      <c r="AJ6" s="18">
        <v>9</v>
      </c>
      <c r="AK6" s="18">
        <v>0</v>
      </c>
      <c r="AL6" s="18">
        <v>9</v>
      </c>
      <c r="AM6" s="26">
        <v>0</v>
      </c>
      <c r="AN6" s="26">
        <v>0</v>
      </c>
      <c r="AO6" s="26">
        <v>0</v>
      </c>
      <c r="AP6" s="26">
        <v>0</v>
      </c>
      <c r="AQ6" s="26"/>
      <c r="AS6" s="35">
        <f t="shared" ref="AS6:AT18" si="1">U6+W6+AA6+AD6-AH6</f>
        <v>0</v>
      </c>
      <c r="AT6" s="35">
        <f t="shared" si="1"/>
        <v>0</v>
      </c>
      <c r="AU6" s="35">
        <f t="shared" ref="AU6:AU18" si="2">U6+V6+AA6+AB6-AJ6</f>
        <v>0</v>
      </c>
      <c r="AV6" s="35">
        <f t="shared" ref="AV6:AV18" si="3">W6+X6+AD6+AE6-AK6</f>
        <v>0</v>
      </c>
      <c r="AW6" s="35">
        <f t="shared" ref="AW6:AW18" si="4">SUM(U6:X6)+Y6-AL6</f>
        <v>0</v>
      </c>
    </row>
    <row r="7" spans="1:49" s="19" customFormat="1" ht="24.95" customHeight="1" x14ac:dyDescent="0.3">
      <c r="A7" s="36">
        <v>518</v>
      </c>
      <c r="B7" s="37" t="s">
        <v>88</v>
      </c>
      <c r="C7" s="36" t="s">
        <v>75</v>
      </c>
      <c r="D7" s="36" t="s">
        <v>75</v>
      </c>
      <c r="E7" s="36" t="s">
        <v>44</v>
      </c>
      <c r="F7" s="36" t="s">
        <v>42</v>
      </c>
      <c r="G7" s="36" t="s">
        <v>49</v>
      </c>
      <c r="H7" s="38" t="s">
        <v>89</v>
      </c>
      <c r="I7" s="39">
        <v>43572</v>
      </c>
      <c r="J7" s="36" t="s">
        <v>47</v>
      </c>
      <c r="K7" s="38" t="s">
        <v>48</v>
      </c>
      <c r="L7" s="41" t="s">
        <v>50</v>
      </c>
      <c r="M7" s="17">
        <v>30</v>
      </c>
      <c r="N7" s="17">
        <v>19</v>
      </c>
      <c r="O7" s="17">
        <v>11</v>
      </c>
      <c r="P7" s="17">
        <v>19</v>
      </c>
      <c r="Q7" s="17">
        <v>6</v>
      </c>
      <c r="R7" s="17">
        <v>5</v>
      </c>
      <c r="S7" s="17">
        <v>0</v>
      </c>
      <c r="T7" s="17">
        <v>11</v>
      </c>
      <c r="U7" s="14">
        <v>1</v>
      </c>
      <c r="V7" s="14">
        <v>0</v>
      </c>
      <c r="W7" s="14">
        <v>0</v>
      </c>
      <c r="X7" s="14">
        <v>0</v>
      </c>
      <c r="Y7" s="17">
        <v>1</v>
      </c>
      <c r="Z7" s="17">
        <v>1</v>
      </c>
      <c r="AA7" s="18">
        <v>1</v>
      </c>
      <c r="AB7" s="18">
        <v>0</v>
      </c>
      <c r="AC7" s="17">
        <v>0</v>
      </c>
      <c r="AD7" s="18">
        <v>0</v>
      </c>
      <c r="AE7" s="18">
        <v>0</v>
      </c>
      <c r="AF7" s="18">
        <v>1</v>
      </c>
      <c r="AG7" s="18">
        <v>0</v>
      </c>
      <c r="AH7" s="18">
        <v>2</v>
      </c>
      <c r="AI7" s="18">
        <v>0</v>
      </c>
      <c r="AJ7" s="18">
        <v>2</v>
      </c>
      <c r="AK7" s="18">
        <v>0</v>
      </c>
      <c r="AL7" s="18">
        <v>2</v>
      </c>
      <c r="AM7" s="26">
        <v>0</v>
      </c>
      <c r="AN7" s="26">
        <v>0</v>
      </c>
      <c r="AO7" s="26">
        <v>1</v>
      </c>
      <c r="AP7" s="26">
        <v>1</v>
      </c>
      <c r="AQ7" s="26"/>
      <c r="AS7" s="35">
        <f t="shared" si="1"/>
        <v>0</v>
      </c>
      <c r="AT7" s="35">
        <f t="shared" si="1"/>
        <v>0</v>
      </c>
      <c r="AU7" s="35">
        <f t="shared" si="2"/>
        <v>0</v>
      </c>
      <c r="AV7" s="35">
        <f t="shared" si="3"/>
        <v>0</v>
      </c>
      <c r="AW7" s="35">
        <f t="shared" si="4"/>
        <v>0</v>
      </c>
    </row>
    <row r="8" spans="1:49" s="19" customFormat="1" ht="24.95" customHeight="1" x14ac:dyDescent="0.3">
      <c r="A8" s="36">
        <v>519</v>
      </c>
      <c r="B8" s="37" t="s">
        <v>58</v>
      </c>
      <c r="C8" s="36" t="s">
        <v>75</v>
      </c>
      <c r="D8" s="36" t="s">
        <v>75</v>
      </c>
      <c r="E8" s="36" t="s">
        <v>44</v>
      </c>
      <c r="F8" s="36" t="s">
        <v>42</v>
      </c>
      <c r="G8" s="36" t="s">
        <v>49</v>
      </c>
      <c r="H8" s="38" t="s">
        <v>59</v>
      </c>
      <c r="I8" s="39">
        <v>40138</v>
      </c>
      <c r="J8" s="36" t="s">
        <v>47</v>
      </c>
      <c r="K8" s="38" t="s">
        <v>60</v>
      </c>
      <c r="L8" s="41" t="s">
        <v>53</v>
      </c>
      <c r="M8" s="17">
        <v>20</v>
      </c>
      <c r="N8" s="17">
        <v>7</v>
      </c>
      <c r="O8" s="17">
        <v>13</v>
      </c>
      <c r="P8" s="17">
        <v>12</v>
      </c>
      <c r="Q8" s="17">
        <v>4</v>
      </c>
      <c r="R8" s="17">
        <v>0</v>
      </c>
      <c r="S8" s="17">
        <v>0</v>
      </c>
      <c r="T8" s="17">
        <v>8</v>
      </c>
      <c r="U8" s="14">
        <v>0</v>
      </c>
      <c r="V8" s="14">
        <v>3</v>
      </c>
      <c r="W8" s="14">
        <v>0</v>
      </c>
      <c r="X8" s="14">
        <v>0</v>
      </c>
      <c r="Y8" s="17">
        <v>0</v>
      </c>
      <c r="Z8" s="17">
        <v>0</v>
      </c>
      <c r="AA8" s="18">
        <v>0</v>
      </c>
      <c r="AB8" s="18">
        <v>0</v>
      </c>
      <c r="AC8" s="17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3</v>
      </c>
      <c r="AJ8" s="18">
        <v>3</v>
      </c>
      <c r="AK8" s="18">
        <v>0</v>
      </c>
      <c r="AL8" s="18">
        <v>3</v>
      </c>
      <c r="AM8" s="26">
        <v>0</v>
      </c>
      <c r="AN8" s="26">
        <v>0</v>
      </c>
      <c r="AO8" s="26">
        <v>0</v>
      </c>
      <c r="AP8" s="26">
        <v>0</v>
      </c>
      <c r="AQ8" s="26"/>
      <c r="AS8" s="35">
        <f t="shared" si="1"/>
        <v>0</v>
      </c>
      <c r="AT8" s="35">
        <f t="shared" si="1"/>
        <v>0</v>
      </c>
      <c r="AU8" s="35">
        <f t="shared" si="2"/>
        <v>0</v>
      </c>
      <c r="AV8" s="35">
        <f t="shared" si="3"/>
        <v>0</v>
      </c>
      <c r="AW8" s="35">
        <f t="shared" si="4"/>
        <v>0</v>
      </c>
    </row>
    <row r="9" spans="1:49" s="19" customFormat="1" ht="24.95" customHeight="1" x14ac:dyDescent="0.3">
      <c r="A9" s="36">
        <v>520</v>
      </c>
      <c r="B9" s="37" t="s">
        <v>61</v>
      </c>
      <c r="C9" s="36" t="s">
        <v>75</v>
      </c>
      <c r="D9" s="36" t="s">
        <v>75</v>
      </c>
      <c r="E9" s="36" t="s">
        <v>44</v>
      </c>
      <c r="F9" s="36" t="s">
        <v>46</v>
      </c>
      <c r="G9" s="36" t="s">
        <v>43</v>
      </c>
      <c r="H9" s="38" t="s">
        <v>62</v>
      </c>
      <c r="I9" s="39">
        <v>35650</v>
      </c>
      <c r="J9" s="36" t="s">
        <v>47</v>
      </c>
      <c r="K9" s="38" t="s">
        <v>60</v>
      </c>
      <c r="L9" s="41">
        <v>25</v>
      </c>
      <c r="M9" s="17">
        <v>26</v>
      </c>
      <c r="N9" s="17">
        <v>4</v>
      </c>
      <c r="O9" s="17">
        <v>22</v>
      </c>
      <c r="P9" s="17">
        <v>10</v>
      </c>
      <c r="Q9" s="17">
        <v>7</v>
      </c>
      <c r="R9" s="17">
        <v>1</v>
      </c>
      <c r="S9" s="17">
        <v>0</v>
      </c>
      <c r="T9" s="17">
        <v>16</v>
      </c>
      <c r="U9" s="14">
        <v>2</v>
      </c>
      <c r="V9" s="14">
        <v>0</v>
      </c>
      <c r="W9" s="14">
        <v>0</v>
      </c>
      <c r="X9" s="14">
        <v>0</v>
      </c>
      <c r="Y9" s="17">
        <v>1</v>
      </c>
      <c r="Z9" s="17">
        <v>1</v>
      </c>
      <c r="AA9" s="18">
        <v>1</v>
      </c>
      <c r="AB9" s="18">
        <v>0</v>
      </c>
      <c r="AC9" s="17">
        <v>0</v>
      </c>
      <c r="AD9" s="18">
        <v>0</v>
      </c>
      <c r="AE9" s="18">
        <v>0</v>
      </c>
      <c r="AF9" s="18">
        <v>1</v>
      </c>
      <c r="AG9" s="18">
        <v>0</v>
      </c>
      <c r="AH9" s="18">
        <v>3</v>
      </c>
      <c r="AI9" s="18">
        <v>0</v>
      </c>
      <c r="AJ9" s="18">
        <v>3</v>
      </c>
      <c r="AK9" s="18">
        <v>0</v>
      </c>
      <c r="AL9" s="18">
        <v>3</v>
      </c>
      <c r="AM9" s="26">
        <v>0</v>
      </c>
      <c r="AN9" s="26">
        <v>0</v>
      </c>
      <c r="AO9" s="26">
        <v>0</v>
      </c>
      <c r="AP9" s="26">
        <v>0</v>
      </c>
      <c r="AQ9" s="26"/>
      <c r="AS9" s="35">
        <f t="shared" si="1"/>
        <v>0</v>
      </c>
      <c r="AT9" s="35">
        <f t="shared" si="1"/>
        <v>0</v>
      </c>
      <c r="AU9" s="35">
        <f t="shared" si="2"/>
        <v>0</v>
      </c>
      <c r="AV9" s="35">
        <f t="shared" si="3"/>
        <v>0</v>
      </c>
      <c r="AW9" s="35">
        <f t="shared" si="4"/>
        <v>0</v>
      </c>
    </row>
    <row r="10" spans="1:49" s="21" customFormat="1" ht="24.95" customHeight="1" x14ac:dyDescent="0.3">
      <c r="A10" s="36">
        <v>521</v>
      </c>
      <c r="B10" s="37" t="s">
        <v>90</v>
      </c>
      <c r="C10" s="36" t="s">
        <v>75</v>
      </c>
      <c r="D10" s="36" t="s">
        <v>75</v>
      </c>
      <c r="E10" s="36" t="s">
        <v>44</v>
      </c>
      <c r="F10" s="36" t="s">
        <v>42</v>
      </c>
      <c r="G10" s="36" t="s">
        <v>49</v>
      </c>
      <c r="H10" s="38" t="s">
        <v>63</v>
      </c>
      <c r="I10" s="39">
        <v>43447</v>
      </c>
      <c r="J10" s="36" t="s">
        <v>52</v>
      </c>
      <c r="K10" s="38" t="s">
        <v>45</v>
      </c>
      <c r="L10" s="41">
        <v>15</v>
      </c>
      <c r="M10" s="17">
        <v>15</v>
      </c>
      <c r="N10" s="17">
        <v>0</v>
      </c>
      <c r="O10" s="17">
        <v>15</v>
      </c>
      <c r="P10" s="17">
        <v>0</v>
      </c>
      <c r="Q10" s="17">
        <v>2</v>
      </c>
      <c r="R10" s="17">
        <v>2</v>
      </c>
      <c r="S10" s="17">
        <v>0</v>
      </c>
      <c r="T10" s="17">
        <v>6</v>
      </c>
      <c r="U10" s="14">
        <v>1</v>
      </c>
      <c r="V10" s="14">
        <v>0</v>
      </c>
      <c r="W10" s="14">
        <v>0</v>
      </c>
      <c r="X10" s="14">
        <v>0</v>
      </c>
      <c r="Y10" s="17">
        <v>1</v>
      </c>
      <c r="Z10" s="17">
        <v>1</v>
      </c>
      <c r="AA10" s="18">
        <v>1</v>
      </c>
      <c r="AB10" s="18">
        <v>0</v>
      </c>
      <c r="AC10" s="17">
        <v>0</v>
      </c>
      <c r="AD10" s="18">
        <v>0</v>
      </c>
      <c r="AE10" s="18">
        <v>0</v>
      </c>
      <c r="AF10" s="18">
        <v>1</v>
      </c>
      <c r="AG10" s="18">
        <v>0</v>
      </c>
      <c r="AH10" s="18">
        <v>2</v>
      </c>
      <c r="AI10" s="18">
        <v>0</v>
      </c>
      <c r="AJ10" s="18">
        <v>2</v>
      </c>
      <c r="AK10" s="18">
        <v>0</v>
      </c>
      <c r="AL10" s="18">
        <v>2</v>
      </c>
      <c r="AM10" s="26">
        <v>0</v>
      </c>
      <c r="AN10" s="26">
        <v>0</v>
      </c>
      <c r="AO10" s="26">
        <v>0</v>
      </c>
      <c r="AP10" s="26">
        <v>0</v>
      </c>
      <c r="AQ10" s="26"/>
      <c r="AS10" s="35">
        <f t="shared" si="1"/>
        <v>0</v>
      </c>
      <c r="AT10" s="35">
        <f t="shared" si="1"/>
        <v>0</v>
      </c>
      <c r="AU10" s="35">
        <f t="shared" si="2"/>
        <v>0</v>
      </c>
      <c r="AV10" s="35">
        <f t="shared" si="3"/>
        <v>0</v>
      </c>
      <c r="AW10" s="35">
        <f t="shared" si="4"/>
        <v>0</v>
      </c>
    </row>
    <row r="11" spans="1:49" s="21" customFormat="1" ht="24.95" customHeight="1" x14ac:dyDescent="0.3">
      <c r="A11" s="36">
        <v>522</v>
      </c>
      <c r="B11" s="37" t="s">
        <v>64</v>
      </c>
      <c r="C11" s="36" t="s">
        <v>75</v>
      </c>
      <c r="D11" s="36" t="s">
        <v>75</v>
      </c>
      <c r="E11" s="36" t="s">
        <v>44</v>
      </c>
      <c r="F11" s="36" t="s">
        <v>42</v>
      </c>
      <c r="G11" s="36" t="s">
        <v>49</v>
      </c>
      <c r="H11" s="38" t="s">
        <v>91</v>
      </c>
      <c r="I11" s="39">
        <v>38562</v>
      </c>
      <c r="J11" s="36" t="s">
        <v>47</v>
      </c>
      <c r="K11" s="38" t="s">
        <v>57</v>
      </c>
      <c r="L11" s="41">
        <v>20</v>
      </c>
      <c r="M11" s="17">
        <f t="shared" ref="M11" si="5">SUM(N11:O11)</f>
        <v>20</v>
      </c>
      <c r="N11" s="17">
        <v>9</v>
      </c>
      <c r="O11" s="17">
        <v>11</v>
      </c>
      <c r="P11" s="17">
        <v>10</v>
      </c>
      <c r="Q11" s="17">
        <v>4</v>
      </c>
      <c r="R11" s="17">
        <v>5</v>
      </c>
      <c r="S11" s="17">
        <v>7</v>
      </c>
      <c r="T11" s="17">
        <v>10</v>
      </c>
      <c r="U11" s="14">
        <v>0</v>
      </c>
      <c r="V11" s="14">
        <v>1</v>
      </c>
      <c r="W11" s="14">
        <v>0</v>
      </c>
      <c r="X11" s="14">
        <v>0</v>
      </c>
      <c r="Y11" s="17">
        <f t="shared" ref="Y11" si="6">Z11+AC11</f>
        <v>0</v>
      </c>
      <c r="Z11" s="17">
        <f t="shared" ref="Z11" si="7">SUM(AA11:AB11)</f>
        <v>0</v>
      </c>
      <c r="AA11" s="18">
        <v>0</v>
      </c>
      <c r="AB11" s="18">
        <v>0</v>
      </c>
      <c r="AC11" s="17">
        <f t="shared" ref="AC11" si="8">SUM(AD11:AE11)</f>
        <v>0</v>
      </c>
      <c r="AD11" s="18">
        <v>0</v>
      </c>
      <c r="AE11" s="18">
        <v>0</v>
      </c>
      <c r="AF11" s="18">
        <f t="shared" ref="AF11:AG11" si="9">AA11+AD11</f>
        <v>0</v>
      </c>
      <c r="AG11" s="18">
        <f t="shared" si="9"/>
        <v>0</v>
      </c>
      <c r="AH11" s="18">
        <f t="shared" ref="AH11:AI11" si="10">U11+W11+AF11</f>
        <v>0</v>
      </c>
      <c r="AI11" s="18">
        <f t="shared" si="10"/>
        <v>1</v>
      </c>
      <c r="AJ11" s="18">
        <f t="shared" ref="AJ11" si="11">U11+V11+Z11</f>
        <v>1</v>
      </c>
      <c r="AK11" s="18">
        <f t="shared" ref="AK11" si="12">W11+X11+AC11</f>
        <v>0</v>
      </c>
      <c r="AL11" s="18">
        <f t="shared" ref="AL11" si="13">AH11+AI11</f>
        <v>1</v>
      </c>
      <c r="AM11" s="26">
        <v>0</v>
      </c>
      <c r="AN11" s="26">
        <v>0</v>
      </c>
      <c r="AO11" s="26">
        <v>0</v>
      </c>
      <c r="AP11" s="26">
        <f t="shared" ref="AP11" si="14">SUM(AM11:AO11)</f>
        <v>0</v>
      </c>
      <c r="AQ11" s="26"/>
      <c r="AS11" s="35">
        <f t="shared" si="1"/>
        <v>0</v>
      </c>
      <c r="AT11" s="35">
        <f t="shared" si="1"/>
        <v>0</v>
      </c>
      <c r="AU11" s="35">
        <f t="shared" si="2"/>
        <v>0</v>
      </c>
      <c r="AV11" s="35">
        <f t="shared" si="3"/>
        <v>0</v>
      </c>
      <c r="AW11" s="35">
        <f t="shared" si="4"/>
        <v>0</v>
      </c>
    </row>
    <row r="12" spans="1:49" s="19" customFormat="1" ht="24.95" customHeight="1" x14ac:dyDescent="0.3">
      <c r="A12" s="36">
        <v>523</v>
      </c>
      <c r="B12" s="37" t="s">
        <v>65</v>
      </c>
      <c r="C12" s="36" t="s">
        <v>75</v>
      </c>
      <c r="D12" s="36" t="s">
        <v>75</v>
      </c>
      <c r="E12" s="36" t="s">
        <v>44</v>
      </c>
      <c r="F12" s="36" t="s">
        <v>42</v>
      </c>
      <c r="G12" s="36" t="s">
        <v>49</v>
      </c>
      <c r="H12" s="38" t="s">
        <v>66</v>
      </c>
      <c r="I12" s="39">
        <v>41972</v>
      </c>
      <c r="J12" s="36" t="s">
        <v>52</v>
      </c>
      <c r="K12" s="38" t="s">
        <v>45</v>
      </c>
      <c r="L12" s="41">
        <v>50</v>
      </c>
      <c r="M12" s="17">
        <v>50</v>
      </c>
      <c r="N12" s="17">
        <v>0</v>
      </c>
      <c r="O12" s="17">
        <v>50</v>
      </c>
      <c r="P12" s="17">
        <v>0</v>
      </c>
      <c r="Q12" s="17">
        <v>17</v>
      </c>
      <c r="R12" s="17">
        <v>9</v>
      </c>
      <c r="S12" s="17">
        <v>0</v>
      </c>
      <c r="T12" s="17">
        <v>50</v>
      </c>
      <c r="U12" s="14">
        <v>0</v>
      </c>
      <c r="V12" s="14">
        <v>0</v>
      </c>
      <c r="W12" s="14">
        <v>21</v>
      </c>
      <c r="X12" s="14">
        <v>0</v>
      </c>
      <c r="Y12" s="17">
        <v>6</v>
      </c>
      <c r="Z12" s="17">
        <v>0</v>
      </c>
      <c r="AA12" s="18">
        <v>0</v>
      </c>
      <c r="AB12" s="18">
        <v>0</v>
      </c>
      <c r="AC12" s="17">
        <v>6</v>
      </c>
      <c r="AD12" s="18">
        <v>6</v>
      </c>
      <c r="AE12" s="18">
        <v>0</v>
      </c>
      <c r="AF12" s="18">
        <v>6</v>
      </c>
      <c r="AG12" s="18">
        <v>0</v>
      </c>
      <c r="AH12" s="18">
        <v>27</v>
      </c>
      <c r="AI12" s="18">
        <v>0</v>
      </c>
      <c r="AJ12" s="18">
        <v>0</v>
      </c>
      <c r="AK12" s="18">
        <v>27</v>
      </c>
      <c r="AL12" s="18">
        <v>27</v>
      </c>
      <c r="AM12" s="26">
        <v>0</v>
      </c>
      <c r="AN12" s="26">
        <v>0</v>
      </c>
      <c r="AO12" s="26">
        <v>0</v>
      </c>
      <c r="AP12" s="26">
        <v>0</v>
      </c>
      <c r="AQ12" s="26"/>
      <c r="AS12" s="35">
        <f t="shared" si="1"/>
        <v>0</v>
      </c>
      <c r="AT12" s="35">
        <f t="shared" si="1"/>
        <v>0</v>
      </c>
      <c r="AU12" s="35">
        <f t="shared" si="2"/>
        <v>0</v>
      </c>
      <c r="AV12" s="35">
        <f t="shared" si="3"/>
        <v>0</v>
      </c>
      <c r="AW12" s="35">
        <f t="shared" si="4"/>
        <v>0</v>
      </c>
    </row>
    <row r="13" spans="1:49" s="19" customFormat="1" ht="24.95" customHeight="1" x14ac:dyDescent="0.3">
      <c r="A13" s="36">
        <v>524</v>
      </c>
      <c r="B13" s="37" t="s">
        <v>67</v>
      </c>
      <c r="C13" s="36" t="s">
        <v>75</v>
      </c>
      <c r="D13" s="36" t="s">
        <v>75</v>
      </c>
      <c r="E13" s="36" t="s">
        <v>44</v>
      </c>
      <c r="F13" s="36" t="s">
        <v>42</v>
      </c>
      <c r="G13" s="36" t="s">
        <v>49</v>
      </c>
      <c r="H13" s="38" t="s">
        <v>68</v>
      </c>
      <c r="I13" s="39">
        <v>37220</v>
      </c>
      <c r="J13" s="36" t="s">
        <v>52</v>
      </c>
      <c r="K13" s="38" t="s">
        <v>45</v>
      </c>
      <c r="L13" s="42">
        <v>30</v>
      </c>
      <c r="M13" s="17">
        <v>24</v>
      </c>
      <c r="N13" s="20">
        <v>4</v>
      </c>
      <c r="O13" s="20">
        <v>20</v>
      </c>
      <c r="P13" s="20">
        <v>4</v>
      </c>
      <c r="Q13" s="20">
        <v>9</v>
      </c>
      <c r="R13" s="20">
        <v>14</v>
      </c>
      <c r="S13" s="17">
        <v>0</v>
      </c>
      <c r="T13" s="17">
        <v>20</v>
      </c>
      <c r="U13" s="14">
        <v>1</v>
      </c>
      <c r="V13" s="14">
        <v>2</v>
      </c>
      <c r="W13" s="14">
        <v>0</v>
      </c>
      <c r="X13" s="14">
        <v>0</v>
      </c>
      <c r="Y13" s="17">
        <v>0</v>
      </c>
      <c r="Z13" s="17">
        <v>0</v>
      </c>
      <c r="AA13" s="18">
        <v>0</v>
      </c>
      <c r="AB13" s="18">
        <v>0</v>
      </c>
      <c r="AC13" s="17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1</v>
      </c>
      <c r="AI13" s="18">
        <v>2</v>
      </c>
      <c r="AJ13" s="18">
        <v>3</v>
      </c>
      <c r="AK13" s="18">
        <v>0</v>
      </c>
      <c r="AL13" s="18">
        <v>3</v>
      </c>
      <c r="AM13" s="26">
        <v>0</v>
      </c>
      <c r="AN13" s="26">
        <v>0</v>
      </c>
      <c r="AO13" s="26">
        <v>0</v>
      </c>
      <c r="AP13" s="26">
        <v>0</v>
      </c>
      <c r="AQ13" s="26"/>
      <c r="AS13" s="35">
        <f t="shared" si="1"/>
        <v>0</v>
      </c>
      <c r="AT13" s="35">
        <f t="shared" si="1"/>
        <v>0</v>
      </c>
      <c r="AU13" s="35">
        <f t="shared" si="2"/>
        <v>0</v>
      </c>
      <c r="AV13" s="35">
        <f t="shared" si="3"/>
        <v>0</v>
      </c>
      <c r="AW13" s="35">
        <f t="shared" si="4"/>
        <v>0</v>
      </c>
    </row>
    <row r="14" spans="1:49" s="19" customFormat="1" ht="24.95" customHeight="1" x14ac:dyDescent="0.3">
      <c r="A14" s="36">
        <v>525</v>
      </c>
      <c r="B14" s="37" t="s">
        <v>69</v>
      </c>
      <c r="C14" s="36" t="s">
        <v>75</v>
      </c>
      <c r="D14" s="36" t="s">
        <v>75</v>
      </c>
      <c r="E14" s="36" t="s">
        <v>44</v>
      </c>
      <c r="F14" s="36" t="s">
        <v>42</v>
      </c>
      <c r="G14" s="36" t="s">
        <v>43</v>
      </c>
      <c r="H14" s="38" t="s">
        <v>70</v>
      </c>
      <c r="I14" s="39">
        <v>33599</v>
      </c>
      <c r="J14" s="36" t="s">
        <v>47</v>
      </c>
      <c r="K14" s="38" t="s">
        <v>57</v>
      </c>
      <c r="L14" s="42">
        <v>23</v>
      </c>
      <c r="M14" s="17">
        <v>23</v>
      </c>
      <c r="N14" s="17">
        <v>3</v>
      </c>
      <c r="O14" s="17">
        <v>20</v>
      </c>
      <c r="P14" s="17">
        <v>3</v>
      </c>
      <c r="Q14" s="17">
        <v>9</v>
      </c>
      <c r="R14" s="17">
        <v>3</v>
      </c>
      <c r="S14" s="17">
        <v>0</v>
      </c>
      <c r="T14" s="17">
        <v>16</v>
      </c>
      <c r="U14" s="14">
        <v>0</v>
      </c>
      <c r="V14" s="14">
        <v>0</v>
      </c>
      <c r="W14" s="14">
        <v>0</v>
      </c>
      <c r="X14" s="14">
        <v>0</v>
      </c>
      <c r="Y14" s="17">
        <v>1</v>
      </c>
      <c r="Z14" s="17">
        <v>1</v>
      </c>
      <c r="AA14" s="18">
        <v>1</v>
      </c>
      <c r="AB14" s="18">
        <v>0</v>
      </c>
      <c r="AC14" s="17">
        <v>0</v>
      </c>
      <c r="AD14" s="18">
        <v>0</v>
      </c>
      <c r="AE14" s="18">
        <v>0</v>
      </c>
      <c r="AF14" s="18">
        <v>1</v>
      </c>
      <c r="AG14" s="18">
        <v>0</v>
      </c>
      <c r="AH14" s="18">
        <v>1</v>
      </c>
      <c r="AI14" s="18">
        <v>0</v>
      </c>
      <c r="AJ14" s="18">
        <v>1</v>
      </c>
      <c r="AK14" s="18">
        <v>0</v>
      </c>
      <c r="AL14" s="18">
        <v>1</v>
      </c>
      <c r="AM14" s="26">
        <v>0</v>
      </c>
      <c r="AN14" s="26">
        <v>0</v>
      </c>
      <c r="AO14" s="26">
        <v>0</v>
      </c>
      <c r="AP14" s="26">
        <v>0</v>
      </c>
      <c r="AQ14" s="26"/>
      <c r="AS14" s="35">
        <f t="shared" si="1"/>
        <v>0</v>
      </c>
      <c r="AT14" s="35">
        <f t="shared" si="1"/>
        <v>0</v>
      </c>
      <c r="AU14" s="35">
        <f t="shared" si="2"/>
        <v>0</v>
      </c>
      <c r="AV14" s="35">
        <f t="shared" si="3"/>
        <v>0</v>
      </c>
      <c r="AW14" s="35">
        <f t="shared" si="4"/>
        <v>0</v>
      </c>
    </row>
    <row r="15" spans="1:49" s="19" customFormat="1" ht="24.95" customHeight="1" x14ac:dyDescent="0.3">
      <c r="A15" s="36">
        <v>526</v>
      </c>
      <c r="B15" s="37" t="s">
        <v>71</v>
      </c>
      <c r="C15" s="36" t="s">
        <v>75</v>
      </c>
      <c r="D15" s="36" t="s">
        <v>75</v>
      </c>
      <c r="E15" s="36" t="s">
        <v>44</v>
      </c>
      <c r="F15" s="36" t="s">
        <v>42</v>
      </c>
      <c r="G15" s="36" t="s">
        <v>43</v>
      </c>
      <c r="H15" s="38" t="s">
        <v>72</v>
      </c>
      <c r="I15" s="39">
        <v>38253</v>
      </c>
      <c r="J15" s="36" t="s">
        <v>47</v>
      </c>
      <c r="K15" s="38" t="s">
        <v>60</v>
      </c>
      <c r="L15" s="42" t="s">
        <v>51</v>
      </c>
      <c r="M15" s="17">
        <f t="shared" ref="M15:M18" si="15">SUM(N15:O15)</f>
        <v>25</v>
      </c>
      <c r="N15" s="17">
        <v>15</v>
      </c>
      <c r="O15" s="17">
        <v>10</v>
      </c>
      <c r="P15" s="17">
        <v>15</v>
      </c>
      <c r="Q15" s="17">
        <v>4</v>
      </c>
      <c r="R15" s="17">
        <v>6</v>
      </c>
      <c r="S15" s="17">
        <v>0</v>
      </c>
      <c r="T15" s="17">
        <v>10</v>
      </c>
      <c r="U15" s="14">
        <v>0</v>
      </c>
      <c r="V15" s="14">
        <v>2</v>
      </c>
      <c r="W15" s="14">
        <v>0</v>
      </c>
      <c r="X15" s="14">
        <v>3</v>
      </c>
      <c r="Y15" s="17">
        <f t="shared" ref="Y15:Y18" si="16">Z15+AC15</f>
        <v>0</v>
      </c>
      <c r="Z15" s="17">
        <f t="shared" ref="Z15:Z18" si="17">SUM(AA15:AB15)</f>
        <v>0</v>
      </c>
      <c r="AA15" s="18">
        <v>0</v>
      </c>
      <c r="AB15" s="18">
        <v>0</v>
      </c>
      <c r="AC15" s="17">
        <f t="shared" ref="AC15:AC18" si="18">SUM(AD15:AE15)</f>
        <v>0</v>
      </c>
      <c r="AD15" s="18">
        <v>0</v>
      </c>
      <c r="AE15" s="18">
        <v>0</v>
      </c>
      <c r="AF15" s="18">
        <f t="shared" ref="AF15:AG18" si="19">AA15+AD15</f>
        <v>0</v>
      </c>
      <c r="AG15" s="18">
        <f t="shared" si="19"/>
        <v>0</v>
      </c>
      <c r="AH15" s="18">
        <f t="shared" ref="AH15:AI18" si="20">U15+W15+AF15</f>
        <v>0</v>
      </c>
      <c r="AI15" s="18">
        <f t="shared" si="20"/>
        <v>5</v>
      </c>
      <c r="AJ15" s="18">
        <f t="shared" ref="AJ15:AJ18" si="21">U15+V15+Z15</f>
        <v>2</v>
      </c>
      <c r="AK15" s="18">
        <f t="shared" ref="AK15:AK18" si="22">W15+X15+AC15</f>
        <v>3</v>
      </c>
      <c r="AL15" s="18">
        <f t="shared" ref="AL15:AL18" si="23">AH15+AI15</f>
        <v>5</v>
      </c>
      <c r="AM15" s="26">
        <v>0</v>
      </c>
      <c r="AN15" s="26">
        <v>0</v>
      </c>
      <c r="AO15" s="26">
        <v>0</v>
      </c>
      <c r="AP15" s="26">
        <f t="shared" ref="AP15:AP18" si="24">SUM(AM15:AO15)</f>
        <v>0</v>
      </c>
      <c r="AQ15" s="26"/>
      <c r="AS15" s="35">
        <f t="shared" si="1"/>
        <v>0</v>
      </c>
      <c r="AT15" s="35">
        <f t="shared" si="1"/>
        <v>0</v>
      </c>
      <c r="AU15" s="35">
        <f t="shared" si="2"/>
        <v>0</v>
      </c>
      <c r="AV15" s="35">
        <f t="shared" si="3"/>
        <v>0</v>
      </c>
      <c r="AW15" s="35">
        <f t="shared" si="4"/>
        <v>0</v>
      </c>
    </row>
    <row r="16" spans="1:49" s="19" customFormat="1" ht="24.95" customHeight="1" x14ac:dyDescent="0.3">
      <c r="A16" s="36">
        <v>527</v>
      </c>
      <c r="B16" s="37" t="s">
        <v>73</v>
      </c>
      <c r="C16" s="36" t="s">
        <v>75</v>
      </c>
      <c r="D16" s="36" t="s">
        <v>75</v>
      </c>
      <c r="E16" s="38" t="s">
        <v>44</v>
      </c>
      <c r="F16" s="36" t="s">
        <v>42</v>
      </c>
      <c r="G16" s="36" t="s">
        <v>49</v>
      </c>
      <c r="H16" s="36" t="s">
        <v>74</v>
      </c>
      <c r="I16" s="40">
        <v>42396</v>
      </c>
      <c r="J16" s="36" t="s">
        <v>47</v>
      </c>
      <c r="K16" s="38" t="s">
        <v>57</v>
      </c>
      <c r="L16" s="41">
        <v>20</v>
      </c>
      <c r="M16" s="17">
        <f t="shared" si="15"/>
        <v>21</v>
      </c>
      <c r="N16" s="17">
        <v>13</v>
      </c>
      <c r="O16" s="17">
        <v>8</v>
      </c>
      <c r="P16" s="17">
        <v>13</v>
      </c>
      <c r="Q16" s="17">
        <v>3</v>
      </c>
      <c r="R16" s="17">
        <v>2</v>
      </c>
      <c r="S16" s="17">
        <v>0</v>
      </c>
      <c r="T16" s="17">
        <v>8</v>
      </c>
      <c r="U16" s="14">
        <v>0</v>
      </c>
      <c r="V16" s="14">
        <v>1</v>
      </c>
      <c r="W16" s="14">
        <v>0</v>
      </c>
      <c r="X16" s="14">
        <v>0</v>
      </c>
      <c r="Y16" s="17">
        <f t="shared" si="16"/>
        <v>1</v>
      </c>
      <c r="Z16" s="17">
        <v>1</v>
      </c>
      <c r="AA16" s="18">
        <v>1</v>
      </c>
      <c r="AB16" s="18">
        <v>0</v>
      </c>
      <c r="AC16" s="17">
        <f t="shared" ref="AC16" si="25">SUM(AD16:AE16)</f>
        <v>0</v>
      </c>
      <c r="AD16" s="18">
        <v>0</v>
      </c>
      <c r="AE16" s="18">
        <v>0</v>
      </c>
      <c r="AF16" s="18">
        <f t="shared" si="19"/>
        <v>1</v>
      </c>
      <c r="AG16" s="18">
        <v>0</v>
      </c>
      <c r="AH16" s="18">
        <f t="shared" si="20"/>
        <v>1</v>
      </c>
      <c r="AI16" s="18">
        <f t="shared" si="20"/>
        <v>1</v>
      </c>
      <c r="AJ16" s="18">
        <f t="shared" si="21"/>
        <v>2</v>
      </c>
      <c r="AK16" s="18">
        <v>0</v>
      </c>
      <c r="AL16" s="18">
        <f t="shared" si="23"/>
        <v>2</v>
      </c>
      <c r="AM16" s="26">
        <v>0</v>
      </c>
      <c r="AN16" s="26">
        <v>0</v>
      </c>
      <c r="AO16" s="26">
        <v>0</v>
      </c>
      <c r="AP16" s="26">
        <v>0</v>
      </c>
      <c r="AQ16" s="26"/>
      <c r="AS16" s="35">
        <f t="shared" si="1"/>
        <v>0</v>
      </c>
      <c r="AT16" s="35">
        <f t="shared" si="1"/>
        <v>0</v>
      </c>
      <c r="AU16" s="35">
        <f t="shared" si="2"/>
        <v>0</v>
      </c>
      <c r="AV16" s="35">
        <f t="shared" si="3"/>
        <v>0</v>
      </c>
      <c r="AW16" s="35">
        <f t="shared" si="4"/>
        <v>0</v>
      </c>
    </row>
    <row r="17" spans="1:49" s="19" customFormat="1" ht="24.95" customHeight="1" x14ac:dyDescent="0.3">
      <c r="A17" s="36">
        <v>528</v>
      </c>
      <c r="B17" s="37" t="s">
        <v>92</v>
      </c>
      <c r="C17" s="36" t="s">
        <v>75</v>
      </c>
      <c r="D17" s="36" t="s">
        <v>75</v>
      </c>
      <c r="E17" s="36" t="s">
        <v>44</v>
      </c>
      <c r="F17" s="36" t="s">
        <v>42</v>
      </c>
      <c r="G17" s="36" t="s">
        <v>49</v>
      </c>
      <c r="H17" s="38" t="s">
        <v>93</v>
      </c>
      <c r="I17" s="39">
        <v>43447</v>
      </c>
      <c r="J17" s="36" t="s">
        <v>47</v>
      </c>
      <c r="K17" s="38" t="s">
        <v>60</v>
      </c>
      <c r="L17" s="41" t="s">
        <v>50</v>
      </c>
      <c r="M17" s="17">
        <f t="shared" si="15"/>
        <v>28</v>
      </c>
      <c r="N17" s="17">
        <v>15</v>
      </c>
      <c r="O17" s="17">
        <v>13</v>
      </c>
      <c r="P17" s="17">
        <v>15</v>
      </c>
      <c r="Q17" s="17">
        <v>6</v>
      </c>
      <c r="R17" s="17">
        <v>3</v>
      </c>
      <c r="S17" s="17">
        <v>0</v>
      </c>
      <c r="T17" s="17">
        <v>7</v>
      </c>
      <c r="U17" s="14">
        <v>0</v>
      </c>
      <c r="V17" s="14">
        <v>3</v>
      </c>
      <c r="W17" s="14">
        <v>0</v>
      </c>
      <c r="X17" s="14">
        <v>1</v>
      </c>
      <c r="Y17" s="17">
        <f t="shared" si="16"/>
        <v>3</v>
      </c>
      <c r="Z17" s="17">
        <f t="shared" si="17"/>
        <v>1</v>
      </c>
      <c r="AA17" s="18">
        <v>1</v>
      </c>
      <c r="AB17" s="18">
        <v>0</v>
      </c>
      <c r="AC17" s="17">
        <v>2</v>
      </c>
      <c r="AD17" s="18">
        <v>0</v>
      </c>
      <c r="AE17" s="18">
        <v>2</v>
      </c>
      <c r="AF17" s="18">
        <f t="shared" si="19"/>
        <v>1</v>
      </c>
      <c r="AG17" s="18">
        <f t="shared" si="19"/>
        <v>2</v>
      </c>
      <c r="AH17" s="18">
        <f t="shared" si="20"/>
        <v>1</v>
      </c>
      <c r="AI17" s="18">
        <f t="shared" si="20"/>
        <v>6</v>
      </c>
      <c r="AJ17" s="18">
        <f t="shared" si="21"/>
        <v>4</v>
      </c>
      <c r="AK17" s="18">
        <f t="shared" si="22"/>
        <v>3</v>
      </c>
      <c r="AL17" s="18">
        <f t="shared" si="23"/>
        <v>7</v>
      </c>
      <c r="AM17" s="26">
        <v>0</v>
      </c>
      <c r="AN17" s="26">
        <v>0</v>
      </c>
      <c r="AO17" s="26">
        <v>0</v>
      </c>
      <c r="AP17" s="26">
        <f t="shared" si="24"/>
        <v>0</v>
      </c>
      <c r="AQ17" s="26"/>
      <c r="AS17" s="35">
        <f t="shared" si="1"/>
        <v>0</v>
      </c>
      <c r="AT17" s="35">
        <f t="shared" si="1"/>
        <v>0</v>
      </c>
      <c r="AU17" s="35">
        <f t="shared" si="2"/>
        <v>0</v>
      </c>
      <c r="AV17" s="35">
        <f t="shared" si="3"/>
        <v>0</v>
      </c>
      <c r="AW17" s="35">
        <f t="shared" si="4"/>
        <v>0</v>
      </c>
    </row>
    <row r="18" spans="1:49" s="19" customFormat="1" ht="24.95" customHeight="1" x14ac:dyDescent="0.3">
      <c r="A18" s="36">
        <v>529</v>
      </c>
      <c r="B18" s="37" t="s">
        <v>94</v>
      </c>
      <c r="C18" s="36" t="s">
        <v>75</v>
      </c>
      <c r="D18" s="36" t="s">
        <v>75</v>
      </c>
      <c r="E18" s="36" t="s">
        <v>44</v>
      </c>
      <c r="F18" s="36" t="s">
        <v>46</v>
      </c>
      <c r="G18" s="36" t="s">
        <v>43</v>
      </c>
      <c r="H18" s="38" t="s">
        <v>95</v>
      </c>
      <c r="I18" s="39">
        <v>44012</v>
      </c>
      <c r="J18" s="36" t="s">
        <v>47</v>
      </c>
      <c r="K18" s="38" t="s">
        <v>60</v>
      </c>
      <c r="L18" s="34" t="s">
        <v>96</v>
      </c>
      <c r="M18" s="45">
        <f t="shared" si="15"/>
        <v>17</v>
      </c>
      <c r="N18" s="45">
        <v>6</v>
      </c>
      <c r="O18" s="45">
        <v>11</v>
      </c>
      <c r="P18" s="45">
        <v>8</v>
      </c>
      <c r="Q18" s="45">
        <v>4</v>
      </c>
      <c r="R18" s="45">
        <v>1</v>
      </c>
      <c r="S18" s="45">
        <v>0</v>
      </c>
      <c r="T18" s="45">
        <v>6</v>
      </c>
      <c r="U18" s="46">
        <v>2</v>
      </c>
      <c r="V18" s="46">
        <v>0</v>
      </c>
      <c r="W18" s="46">
        <v>0</v>
      </c>
      <c r="X18" s="46">
        <v>0</v>
      </c>
      <c r="Y18" s="45">
        <f t="shared" si="16"/>
        <v>1</v>
      </c>
      <c r="Z18" s="45">
        <f t="shared" si="17"/>
        <v>1</v>
      </c>
      <c r="AA18" s="47">
        <v>1</v>
      </c>
      <c r="AB18" s="47">
        <v>0</v>
      </c>
      <c r="AC18" s="45">
        <f t="shared" si="18"/>
        <v>0</v>
      </c>
      <c r="AD18" s="47">
        <v>0</v>
      </c>
      <c r="AE18" s="47">
        <v>0</v>
      </c>
      <c r="AF18" s="47">
        <f t="shared" si="19"/>
        <v>1</v>
      </c>
      <c r="AG18" s="47">
        <f t="shared" si="19"/>
        <v>0</v>
      </c>
      <c r="AH18" s="47">
        <f t="shared" si="20"/>
        <v>3</v>
      </c>
      <c r="AI18" s="47">
        <f t="shared" si="20"/>
        <v>0</v>
      </c>
      <c r="AJ18" s="47">
        <f t="shared" si="21"/>
        <v>3</v>
      </c>
      <c r="AK18" s="47">
        <f t="shared" si="22"/>
        <v>0</v>
      </c>
      <c r="AL18" s="47">
        <f t="shared" si="23"/>
        <v>3</v>
      </c>
      <c r="AM18" s="26">
        <v>0</v>
      </c>
      <c r="AN18" s="26">
        <v>0</v>
      </c>
      <c r="AO18" s="26">
        <v>0</v>
      </c>
      <c r="AP18" s="48">
        <f t="shared" si="24"/>
        <v>0</v>
      </c>
      <c r="AQ18" s="26"/>
      <c r="AS18" s="35">
        <f t="shared" si="1"/>
        <v>0</v>
      </c>
      <c r="AT18" s="35">
        <f t="shared" si="1"/>
        <v>0</v>
      </c>
      <c r="AU18" s="35">
        <f t="shared" si="2"/>
        <v>0</v>
      </c>
      <c r="AV18" s="35">
        <f t="shared" si="3"/>
        <v>0</v>
      </c>
      <c r="AW18" s="35">
        <f t="shared" si="4"/>
        <v>0</v>
      </c>
    </row>
    <row r="19" spans="1:49" ht="24.95" customHeight="1" x14ac:dyDescent="0.3"/>
    <row r="20" spans="1:49" ht="24.95" customHeight="1" x14ac:dyDescent="0.3"/>
    <row r="21" spans="1:49" ht="24.95" customHeight="1" x14ac:dyDescent="0.3"/>
    <row r="22" spans="1:49" ht="24.95" customHeight="1" x14ac:dyDescent="0.3"/>
    <row r="23" spans="1:49" ht="24.95" customHeight="1" x14ac:dyDescent="0.3"/>
  </sheetData>
  <autoFilter ref="A4:AS18"/>
  <mergeCells count="50">
    <mergeCell ref="AQ2:AQ4"/>
    <mergeCell ref="M2:O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2"/>
    <mergeCell ref="L2:L4"/>
    <mergeCell ref="AL3:AL4"/>
    <mergeCell ref="AM3:AM4"/>
    <mergeCell ref="P2:P4"/>
    <mergeCell ref="Q2:T2"/>
    <mergeCell ref="U2:X2"/>
    <mergeCell ref="Y2:AG2"/>
    <mergeCell ref="AH2:AL2"/>
    <mergeCell ref="U3:V3"/>
    <mergeCell ref="W3:X3"/>
    <mergeCell ref="Y3:Y4"/>
    <mergeCell ref="Z3:AB3"/>
    <mergeCell ref="Q3:Q4"/>
    <mergeCell ref="R3:R4"/>
    <mergeCell ref="S3:S4"/>
    <mergeCell ref="T3:T4"/>
    <mergeCell ref="AN3:AN4"/>
    <mergeCell ref="AO3:AO4"/>
    <mergeCell ref="AM2:AP2"/>
    <mergeCell ref="J3:J4"/>
    <mergeCell ref="K3:K4"/>
    <mergeCell ref="M3:M4"/>
    <mergeCell ref="N3:N4"/>
    <mergeCell ref="O3:O4"/>
    <mergeCell ref="AP3:AP4"/>
    <mergeCell ref="AC3:AE3"/>
    <mergeCell ref="AF3:AF4"/>
    <mergeCell ref="AG3:AG4"/>
    <mergeCell ref="AH3:AH4"/>
    <mergeCell ref="AI3:AI4"/>
    <mergeCell ref="AJ3:AJ4"/>
    <mergeCell ref="AK3:AK4"/>
    <mergeCell ref="AS2:AW2"/>
    <mergeCell ref="AS3:AS4"/>
    <mergeCell ref="AT3:AT4"/>
    <mergeCell ref="AU3:AU4"/>
    <mergeCell ref="AV3:AV4"/>
    <mergeCell ref="AW3:AW4"/>
  </mergeCells>
  <phoneticPr fontId="3" type="noConversion"/>
  <conditionalFormatting sqref="AW6:AW18">
    <cfRule type="cellIs" dxfId="2" priority="3" operator="notEqual">
      <formula>0</formula>
    </cfRule>
  </conditionalFormatting>
  <conditionalFormatting sqref="AS5:AU5 AS6:AV18">
    <cfRule type="cellIs" dxfId="1" priority="6" operator="notEqual">
      <formula>0</formula>
    </cfRule>
  </conditionalFormatting>
  <conditionalFormatting sqref="AV5">
    <cfRule type="cellIs" dxfId="0" priority="5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1.작성방법</vt:lpstr>
      <vt:lpstr>2.현황</vt:lpstr>
      <vt:lpstr>'2.현황'!Print_Area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MSS</cp:lastModifiedBy>
  <cp:lastPrinted>2021-10-15T00:23:58Z</cp:lastPrinted>
  <dcterms:created xsi:type="dcterms:W3CDTF">2020-08-26T04:54:25Z</dcterms:created>
  <dcterms:modified xsi:type="dcterms:W3CDTF">2021-10-15T05:15:33Z</dcterms:modified>
</cp:coreProperties>
</file>