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 18년~(전기중), 20년~(이일권), 23년~(현승재)\6_공용차량\1__공용차량 정수 및 운영현황\1____정수 운영 현황(본부, 지방청)\10____2026년 공용차량 정수 및 운영현황\"/>
    </mc:Choice>
  </mc:AlternateContent>
  <xr:revisionPtr revIDLastSave="0" documentId="13_ncr:1_{7B4CE1F2-4E25-488C-AB00-093095732131}" xr6:coauthVersionLast="36" xr6:coauthVersionMax="36" xr10:uidLastSave="{00000000-0000-0000-0000-000000000000}"/>
  <bookViews>
    <workbookView xWindow="0" yWindow="0" windowWidth="28740" windowHeight="11280" activeTab="2" xr2:uid="{8644AB8B-13FD-4925-AB18-3C065AA1F27E}"/>
  </bookViews>
  <sheets>
    <sheet name="기본(입력)" sheetId="8" r:id="rId1"/>
    <sheet name="정수(입력)" sheetId="7" r:id="rId2"/>
    <sheet name="전체차량(입력)" sheetId="6" r:id="rId3"/>
    <sheet name="전용차량(입력)" sheetId="5" r:id="rId4"/>
    <sheet name="신규차량(반자동)" sheetId="3" r:id="rId5"/>
    <sheet name="처분차량(입력)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W29" i="7" l="1"/>
  <c r="R29" i="7"/>
  <c r="M29" i="7"/>
  <c r="H29" i="7"/>
  <c r="W28" i="7"/>
  <c r="R28" i="7"/>
  <c r="M28" i="7"/>
  <c r="H28" i="7"/>
  <c r="C28" i="7"/>
  <c r="W26" i="7" l="1"/>
  <c r="W27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30" i="7"/>
  <c r="M31" i="7"/>
  <c r="M32" i="7"/>
  <c r="M33" i="7"/>
  <c r="M34" i="7"/>
  <c r="M35" i="7"/>
  <c r="M36" i="7"/>
  <c r="M37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30" i="7"/>
  <c r="H31" i="7"/>
  <c r="H32" i="7"/>
  <c r="H33" i="7"/>
  <c r="H34" i="7"/>
  <c r="H35" i="7"/>
  <c r="H36" i="7"/>
  <c r="H37" i="7"/>
  <c r="C26" i="7"/>
  <c r="C27" i="7"/>
  <c r="C30" i="7"/>
  <c r="C31" i="7"/>
  <c r="C32" i="7"/>
  <c r="C33" i="7"/>
  <c r="C34" i="7"/>
  <c r="C35" i="7"/>
  <c r="C36" i="7"/>
  <c r="C37" i="7"/>
  <c r="W35" i="7" l="1"/>
  <c r="R35" i="7"/>
  <c r="W34" i="7"/>
  <c r="R34" i="7"/>
  <c r="W33" i="7" l="1"/>
  <c r="R33" i="7"/>
  <c r="W32" i="7"/>
  <c r="R32" i="7"/>
  <c r="W31" i="7" l="1"/>
  <c r="R31" i="7"/>
  <c r="B31" i="7"/>
  <c r="W30" i="7"/>
  <c r="R30" i="7"/>
  <c r="B30" i="7"/>
  <c r="B26" i="7" l="1"/>
  <c r="W25" i="7" l="1"/>
  <c r="C25" i="7"/>
  <c r="B25" i="7"/>
  <c r="W24" i="7"/>
  <c r="C24" i="7"/>
  <c r="B24" i="7" s="1"/>
  <c r="W22" i="7" l="1"/>
  <c r="C22" i="7"/>
  <c r="W21" i="7" l="1"/>
  <c r="C21" i="7"/>
  <c r="B21" i="7"/>
  <c r="W20" i="7"/>
  <c r="C20" i="7"/>
  <c r="B20" i="7"/>
  <c r="W19" i="7" l="1"/>
  <c r="C19" i="7"/>
  <c r="W18" i="7"/>
  <c r="C18" i="7"/>
  <c r="W17" i="7" l="1"/>
  <c r="C17" i="7"/>
  <c r="W16" i="7"/>
  <c r="C16" i="7"/>
  <c r="B16" i="7"/>
  <c r="B17" i="7" l="1"/>
  <c r="W15" i="7" l="1"/>
  <c r="C15" i="7"/>
  <c r="W14" i="7"/>
  <c r="C14" i="7"/>
  <c r="W13" i="7" l="1"/>
  <c r="C13" i="7"/>
  <c r="B13" i="7"/>
  <c r="W12" i="7"/>
  <c r="C12" i="7"/>
  <c r="B12" i="7"/>
  <c r="C10" i="7" l="1"/>
  <c r="W11" i="7"/>
  <c r="C11" i="7"/>
  <c r="W10" i="7"/>
  <c r="B10" i="7" l="1"/>
  <c r="B11" i="7"/>
  <c r="W9" i="7" l="1"/>
  <c r="R9" i="7"/>
  <c r="M9" i="7"/>
  <c r="H9" i="7"/>
  <c r="C9" i="7"/>
  <c r="W8" i="7"/>
  <c r="R8" i="7"/>
  <c r="M8" i="7"/>
  <c r="H8" i="7"/>
  <c r="C8" i="7"/>
  <c r="B8" i="7" l="1"/>
  <c r="W7" i="7"/>
  <c r="R7" i="7"/>
  <c r="M7" i="7"/>
  <c r="H7" i="7"/>
  <c r="C7" i="7"/>
  <c r="W6" i="7"/>
  <c r="R6" i="7"/>
  <c r="M6" i="7"/>
  <c r="H6" i="7"/>
  <c r="C6" i="7"/>
  <c r="B6" i="7"/>
  <c r="K2" i="2" l="1"/>
  <c r="AA3" i="7"/>
  <c r="AA2" i="7"/>
  <c r="Z3" i="7"/>
  <c r="Z2" i="7"/>
  <c r="Y3" i="7"/>
  <c r="Y2" i="7"/>
  <c r="X3" i="7"/>
  <c r="X2" i="7"/>
  <c r="W5" i="7"/>
  <c r="W4" i="7"/>
  <c r="V3" i="7"/>
  <c r="V2" i="7"/>
  <c r="U3" i="7"/>
  <c r="U2" i="7"/>
  <c r="T3" i="7"/>
  <c r="T2" i="7"/>
  <c r="S3" i="7"/>
  <c r="S2" i="7"/>
  <c r="R5" i="7"/>
  <c r="R4" i="7"/>
  <c r="Q3" i="7"/>
  <c r="Q2" i="7"/>
  <c r="P3" i="7"/>
  <c r="P2" i="7"/>
  <c r="O3" i="7"/>
  <c r="O2" i="7"/>
  <c r="N3" i="7"/>
  <c r="N2" i="7"/>
  <c r="M5" i="7"/>
  <c r="M4" i="7"/>
  <c r="L3" i="7"/>
  <c r="L2" i="7"/>
  <c r="K3" i="7"/>
  <c r="K2" i="7"/>
  <c r="J3" i="7"/>
  <c r="J2" i="7"/>
  <c r="I3" i="7"/>
  <c r="I2" i="7"/>
  <c r="H5" i="7"/>
  <c r="H4" i="7"/>
  <c r="G3" i="7"/>
  <c r="G2" i="7"/>
  <c r="F3" i="7"/>
  <c r="F2" i="7"/>
  <c r="E3" i="7"/>
  <c r="E2" i="7"/>
  <c r="D3" i="7"/>
  <c r="D2" i="7"/>
  <c r="C5" i="7"/>
  <c r="C4" i="7"/>
  <c r="B5" i="7" l="1"/>
  <c r="B4" i="7"/>
  <c r="W3" i="7"/>
  <c r="W2" i="7"/>
  <c r="R3" i="7"/>
  <c r="R2" i="7"/>
  <c r="M3" i="7"/>
  <c r="M2" i="7"/>
  <c r="H3" i="7"/>
  <c r="H2" i="7"/>
  <c r="C3" i="7"/>
  <c r="C2" i="7"/>
  <c r="B2" i="7" l="1"/>
  <c r="B3" i="7"/>
</calcChain>
</file>

<file path=xl/sharedStrings.xml><?xml version="1.0" encoding="utf-8"?>
<sst xmlns="http://schemas.openxmlformats.org/spreadsheetml/2006/main" count="629" uniqueCount="255">
  <si>
    <t>중앙행정기관명</t>
  </si>
  <si>
    <t>담당부서</t>
  </si>
  <si>
    <t>사무실 전화번호</t>
  </si>
  <si>
    <t>작성자 성명</t>
  </si>
  <si>
    <t>이메일 주소</t>
  </si>
  <si>
    <t>차량현황 공개위치</t>
  </si>
  <si>
    <t>홈페이지 주소</t>
  </si>
  <si>
    <t>공개내용</t>
  </si>
  <si>
    <t>공개시기(예정)</t>
  </si>
  <si>
    <t>정수 증가사유</t>
  </si>
  <si>
    <t>정수 감소사유</t>
  </si>
  <si>
    <t>공무용 차량 정수 및 운영현황</t>
  </si>
  <si>
    <t>매년 2월</t>
  </si>
  <si>
    <t>구분</t>
  </si>
  <si>
    <t>총계</t>
  </si>
  <si>
    <t>전용
소계</t>
  </si>
  <si>
    <t>전용
대형</t>
  </si>
  <si>
    <t>전용
중형</t>
  </si>
  <si>
    <t>전용
소형</t>
  </si>
  <si>
    <t>전용
경형</t>
  </si>
  <si>
    <t>업무용
소계</t>
  </si>
  <si>
    <t>업무용
대형</t>
  </si>
  <si>
    <t>업무용
중형</t>
  </si>
  <si>
    <t>업무용
소형</t>
  </si>
  <si>
    <t>업무용
경형</t>
  </si>
  <si>
    <t>승합용
소계</t>
  </si>
  <si>
    <t>승합용
대형</t>
  </si>
  <si>
    <t>승합용
중형</t>
  </si>
  <si>
    <t>승합용
소형</t>
  </si>
  <si>
    <t>승합용
경형</t>
  </si>
  <si>
    <t>화물용
소계</t>
  </si>
  <si>
    <t>화물용
대형</t>
  </si>
  <si>
    <t>화물용
중형</t>
  </si>
  <si>
    <t>화물용
소형</t>
  </si>
  <si>
    <t>화물용
경형</t>
  </si>
  <si>
    <t>특수용
소계</t>
  </si>
  <si>
    <t>특수용
대형</t>
  </si>
  <si>
    <t>특수용
중형</t>
  </si>
  <si>
    <t>특수용
소형</t>
  </si>
  <si>
    <t>특수용
경형</t>
  </si>
  <si>
    <t>본부 2025</t>
  </si>
  <si>
    <t>본부 2024</t>
  </si>
  <si>
    <t>[순번]</t>
  </si>
  <si>
    <t>[본부명]</t>
  </si>
  <si>
    <t>[소속기관명]</t>
  </si>
  <si>
    <t>[차종]
전용=승용(전용)
업무용=승용(업무용)
승합용
화물용
특수용</t>
  </si>
  <si>
    <t>[차형]
대형
중형
소형
경형</t>
  </si>
  <si>
    <t>[내용연수]
숫자만
9=9년</t>
  </si>
  <si>
    <t>[용도]
업무
순찰
자유기입</t>
  </si>
  <si>
    <t>[차명]</t>
  </si>
  <si>
    <t>[배기량]
숫자만
2359
=2,359cc</t>
  </si>
  <si>
    <t>[구입/임차일자]
2111-11-11</t>
  </si>
  <si>
    <t>[운행기간]
개월수
숫자만
36=3년</t>
  </si>
  <si>
    <t>[주행거리]
Km
숫자만
30000
=30,000Km</t>
  </si>
  <si>
    <t>[임차여부]
1 또는 0
1=임차O
0=임차X</t>
  </si>
  <si>
    <t>[임차]
[계약기간]
개월수
숫자만
36=3년</t>
  </si>
  <si>
    <t>[환경친화]
[차량표시]
전기
수소
하이브리드</t>
  </si>
  <si>
    <t>[블랙박스]
[설치여부]
1 또는 0
1=블박있음
0=블박없음</t>
  </si>
  <si>
    <t>본부</t>
  </si>
  <si>
    <t>전용</t>
  </si>
  <si>
    <t>대형</t>
  </si>
  <si>
    <t>업무</t>
  </si>
  <si>
    <t>Electrified G80</t>
  </si>
  <si>
    <t>전기</t>
  </si>
  <si>
    <t>업무용</t>
  </si>
  <si>
    <t>중형</t>
  </si>
  <si>
    <t>[급]
총리급, 부총리급
장관급, 차관급</t>
  </si>
  <si>
    <t>[배정대상]</t>
  </si>
  <si>
    <t>[배정근거]</t>
  </si>
  <si>
    <t>[친환경]
전기
수소
하이브리드</t>
  </si>
  <si>
    <t>장관급</t>
  </si>
  <si>
    <t>장관</t>
  </si>
  <si>
    <t>차관급</t>
  </si>
  <si>
    <t>[환경친화적]
[차량구입]
[대상여부]
1 또는 0
1=대상
0=미대상</t>
  </si>
  <si>
    <t>[등록말소일]
2111-11-11</t>
  </si>
  <si>
    <t>[처분방법]
매각
양여
폐기
임차반납
기타등등</t>
  </si>
  <si>
    <t>[미준수 사유]
최단운행년한 및
최단주행거리
미준수의 경우
미준수 사유</t>
  </si>
  <si>
    <t>화물용</t>
  </si>
  <si>
    <t>승합용</t>
  </si>
  <si>
    <t>중소벤처기업부</t>
    <phoneticPr fontId="4" type="noConversion"/>
  </si>
  <si>
    <t>운영지원과</t>
    <phoneticPr fontId="4" type="noConversion"/>
  </si>
  <si>
    <t>044-204-7050</t>
    <phoneticPr fontId="4" type="noConversion"/>
  </si>
  <si>
    <t>엄태일</t>
    <phoneticPr fontId="4" type="noConversion"/>
  </si>
  <si>
    <t>til109@korea.kr</t>
    <phoneticPr fontId="4" type="noConversion"/>
  </si>
  <si>
    <t>중소벤처기업부 홈페이지-정보공개·사전정보공표-주요 행정정보-공무용 차량 운영현황</t>
    <phoneticPr fontId="4" type="noConversion"/>
  </si>
  <si>
    <t>www.mss.go.kr</t>
    <phoneticPr fontId="4" type="noConversion"/>
  </si>
  <si>
    <t>교체차량 불용 처리</t>
    <phoneticPr fontId="4" type="noConversion"/>
  </si>
  <si>
    <t>중소벤처기업부</t>
    <phoneticPr fontId="4" type="noConversion"/>
  </si>
  <si>
    <t>[차종]
전용
업무용
승합용
화물용
특수용</t>
    <phoneticPr fontId="4" type="noConversion"/>
  </si>
  <si>
    <t>로얄스타</t>
  </si>
  <si>
    <t>카니발</t>
  </si>
  <si>
    <t>K8 하이브리드</t>
  </si>
  <si>
    <t>카니발 하이브리드</t>
  </si>
  <si>
    <t>넥쏘</t>
  </si>
  <si>
    <t>EV6</t>
    <phoneticPr fontId="4" type="noConversion"/>
  </si>
  <si>
    <t>아이오닉9</t>
    <phoneticPr fontId="4" type="noConversion"/>
  </si>
  <si>
    <t>Electrified G80</t>
    <phoneticPr fontId="4" type="noConversion"/>
  </si>
  <si>
    <t>쏘나타 하이브리드</t>
    <phoneticPr fontId="4" type="noConversion"/>
  </si>
  <si>
    <t>2016-06-15</t>
  </si>
  <si>
    <t>2018-05-23</t>
  </si>
  <si>
    <t>2019-05-10</t>
  </si>
  <si>
    <t>2019-12-17</t>
  </si>
  <si>
    <t>2020-03-23</t>
  </si>
  <si>
    <t>2023-03-13</t>
  </si>
  <si>
    <t>2023-04-12</t>
  </si>
  <si>
    <t>2024-06-01</t>
  </si>
  <si>
    <t>2024-07-09</t>
  </si>
  <si>
    <t>2024-11-07</t>
  </si>
  <si>
    <t>하이브리드</t>
  </si>
  <si>
    <t>수소</t>
  </si>
  <si>
    <t>1차관</t>
    <phoneticPr fontId="4" type="noConversion"/>
  </si>
  <si>
    <t>2차관</t>
    <phoneticPr fontId="4" type="noConversion"/>
  </si>
  <si>
    <t>K8 하이브리드</t>
    <phoneticPr fontId="4" type="noConversion"/>
  </si>
  <si>
    <t>전기</t>
    <phoneticPr fontId="4" type="noConversion"/>
  </si>
  <si>
    <t>하이브리드</t>
    <phoneticPr fontId="4" type="noConversion"/>
  </si>
  <si>
    <t>중소벤처기업부와 그 소속기관 직제 별표2</t>
    <phoneticPr fontId="4" type="noConversion"/>
  </si>
  <si>
    <t>매각</t>
    <phoneticPr fontId="4" type="noConversion"/>
  </si>
  <si>
    <t>SM3 Z.E.</t>
    <phoneticPr fontId="4" type="noConversion"/>
  </si>
  <si>
    <t>서울지방중소벤처기업청 2025</t>
    <phoneticPr fontId="4" type="noConversion"/>
  </si>
  <si>
    <t>서울지방중소벤처기업청 2024</t>
    <phoneticPr fontId="4" type="noConversion"/>
  </si>
  <si>
    <t>서울지방중소벤처기업청</t>
    <phoneticPr fontId="4" type="noConversion"/>
  </si>
  <si>
    <t>아이오닉5</t>
    <phoneticPr fontId="4" type="noConversion"/>
  </si>
  <si>
    <t>업무</t>
    <phoneticPr fontId="4" type="noConversion"/>
  </si>
  <si>
    <t>부산지방중소벤처기업청 2025</t>
    <phoneticPr fontId="4" type="noConversion"/>
  </si>
  <si>
    <t>부산지방중소벤처기업청 2024</t>
    <phoneticPr fontId="4" type="noConversion"/>
  </si>
  <si>
    <t>중소벤처기업부 2025</t>
    <phoneticPr fontId="4" type="noConversion"/>
  </si>
  <si>
    <t>중소벤처기업부 2024</t>
    <phoneticPr fontId="4" type="noConversion"/>
  </si>
  <si>
    <t>대구경북지방중소벤처기업청 2025</t>
    <phoneticPr fontId="4" type="noConversion"/>
  </si>
  <si>
    <t>대구경북지방중소벤처기업청 2024</t>
    <phoneticPr fontId="4" type="noConversion"/>
  </si>
  <si>
    <t>부산지방중소벤처기업청</t>
    <phoneticPr fontId="4" type="noConversion"/>
  </si>
  <si>
    <t>대구경북지방중소벤처기업청</t>
    <phoneticPr fontId="4" type="noConversion"/>
  </si>
  <si>
    <t>K5 하이브리드</t>
    <phoneticPr fontId="4" type="noConversion"/>
  </si>
  <si>
    <t>소형</t>
  </si>
  <si>
    <t>카니발</t>
    <phoneticPr fontId="4" type="noConversion"/>
  </si>
  <si>
    <t>광주지방중소벤처기업청 2025</t>
    <phoneticPr fontId="4" type="noConversion"/>
  </si>
  <si>
    <t>광주지방중소벤처기업청 2024</t>
    <phoneticPr fontId="4" type="noConversion"/>
  </si>
  <si>
    <t>업무용</t>
    <phoneticPr fontId="4" type="noConversion"/>
  </si>
  <si>
    <t>승합용</t>
    <phoneticPr fontId="4" type="noConversion"/>
  </si>
  <si>
    <t>스타렉스 승합</t>
    <phoneticPr fontId="4" type="noConversion"/>
  </si>
  <si>
    <t>화물용</t>
    <phoneticPr fontId="4" type="noConversion"/>
  </si>
  <si>
    <t>스타렉스 화물(6밴)</t>
    <phoneticPr fontId="4" type="noConversion"/>
  </si>
  <si>
    <t>경기지방중소벤처기업청 2025</t>
    <phoneticPr fontId="4" type="noConversion"/>
  </si>
  <si>
    <t>경기지방중소벤처기업청 2024</t>
    <phoneticPr fontId="4" type="noConversion"/>
  </si>
  <si>
    <t>경기지방중소벤처기업청</t>
    <phoneticPr fontId="4" type="noConversion"/>
  </si>
  <si>
    <t>대형</t>
    <phoneticPr fontId="4" type="noConversion"/>
  </si>
  <si>
    <t>중형</t>
    <phoneticPr fontId="4" type="noConversion"/>
  </si>
  <si>
    <t>니로</t>
    <phoneticPr fontId="4" type="noConversion"/>
  </si>
  <si>
    <t>경형</t>
    <phoneticPr fontId="4" type="noConversion"/>
  </si>
  <si>
    <t>모닝</t>
    <phoneticPr fontId="4" type="noConversion"/>
  </si>
  <si>
    <t>인천지방중소벤처기업청 2025</t>
    <phoneticPr fontId="4" type="noConversion"/>
  </si>
  <si>
    <t>인천지방중소벤처기업청 2024</t>
    <phoneticPr fontId="4" type="noConversion"/>
  </si>
  <si>
    <t>인천지방중소벤처기업청</t>
    <phoneticPr fontId="4" type="noConversion"/>
  </si>
  <si>
    <t>EV6</t>
  </si>
  <si>
    <t>아이오닉5</t>
  </si>
  <si>
    <t>대전세종지방중소벤처기업청</t>
    <phoneticPr fontId="4" type="noConversion"/>
  </si>
  <si>
    <t>대전세종지방중소벤처기업청 2025</t>
    <phoneticPr fontId="4" type="noConversion"/>
  </si>
  <si>
    <t>대전세종지방중소벤처기업청 2024</t>
    <phoneticPr fontId="4" type="noConversion"/>
  </si>
  <si>
    <t>울산지방중소벤처기업청</t>
    <phoneticPr fontId="4" type="noConversion"/>
  </si>
  <si>
    <t>울산지방중소벤처기업청 2025</t>
    <phoneticPr fontId="4" type="noConversion"/>
  </si>
  <si>
    <t>울산지방중소벤처기업청 2024</t>
    <phoneticPr fontId="4" type="noConversion"/>
  </si>
  <si>
    <t>강원지방중소벤처기업청 2025</t>
    <phoneticPr fontId="4" type="noConversion"/>
  </si>
  <si>
    <t>강원지방중소벤처기업청 2024</t>
    <phoneticPr fontId="4" type="noConversion"/>
  </si>
  <si>
    <t>강원지방중소벤처기업청</t>
    <phoneticPr fontId="4" type="noConversion"/>
  </si>
  <si>
    <t>아이오닉6</t>
    <phoneticPr fontId="4" type="noConversion"/>
  </si>
  <si>
    <t>충북지방중소벤처기업청</t>
    <phoneticPr fontId="4" type="noConversion"/>
  </si>
  <si>
    <t>충북지방중소벤처기업청 2025</t>
    <phoneticPr fontId="4" type="noConversion"/>
  </si>
  <si>
    <t>충북지방중소벤처기업청 2024</t>
    <phoneticPr fontId="4" type="noConversion"/>
  </si>
  <si>
    <t>충남지방중소벤처기업청2025</t>
    <phoneticPr fontId="4" type="noConversion"/>
  </si>
  <si>
    <t>충남지방중소벤처기업청2024</t>
    <phoneticPr fontId="4" type="noConversion"/>
  </si>
  <si>
    <t>충남지방중소벤처기업청</t>
    <phoneticPr fontId="4" type="noConversion"/>
  </si>
  <si>
    <t>업무</t>
    <phoneticPr fontId="4" type="noConversion"/>
  </si>
  <si>
    <t>전북지방중소벤처기업청</t>
    <phoneticPr fontId="4" type="noConversion"/>
  </si>
  <si>
    <t>전북지방중소벤처기업청 2025</t>
    <phoneticPr fontId="4" type="noConversion"/>
  </si>
  <si>
    <t>전북지방중소벤처기업청 2024</t>
    <phoneticPr fontId="4" type="noConversion"/>
  </si>
  <si>
    <t>경남지방중소벤처기업청 2025</t>
    <phoneticPr fontId="4" type="noConversion"/>
  </si>
  <si>
    <t>경남지방중소벤처기업청 2024</t>
    <phoneticPr fontId="4" type="noConversion"/>
  </si>
  <si>
    <t>경남지방중소벤처기업청</t>
    <phoneticPr fontId="4" type="noConversion"/>
  </si>
  <si>
    <t>넥쏘</t>
    <phoneticPr fontId="4" type="noConversion"/>
  </si>
  <si>
    <t>수소</t>
    <phoneticPr fontId="4" type="noConversion"/>
  </si>
  <si>
    <t>구미전자공업고등학교 2025</t>
    <phoneticPr fontId="4" type="noConversion"/>
  </si>
  <si>
    <t>구미전자공업고등학교 2024</t>
    <phoneticPr fontId="4" type="noConversion"/>
  </si>
  <si>
    <t>중소벤처기업부</t>
  </si>
  <si>
    <t>구미전자공업고등학교</t>
  </si>
  <si>
    <t>쏘나타 하이브리드</t>
  </si>
  <si>
    <t>학생수송</t>
  </si>
  <si>
    <t>뉴그랜버드</t>
  </si>
  <si>
    <t>시설업무</t>
  </si>
  <si>
    <t>포터2</t>
  </si>
  <si>
    <t>부산기계공업고등학교 2025</t>
    <phoneticPr fontId="4" type="noConversion"/>
  </si>
  <si>
    <t>부산기계공업고등학교 2024</t>
    <phoneticPr fontId="4" type="noConversion"/>
  </si>
  <si>
    <t>부산기계공업고등학교</t>
    <phoneticPr fontId="4" type="noConversion"/>
  </si>
  <si>
    <t>학생수송</t>
    <phoneticPr fontId="4" type="noConversion"/>
  </si>
  <si>
    <t>유니버스 프라임</t>
    <phoneticPr fontId="4" type="noConversion"/>
  </si>
  <si>
    <t>소형</t>
    <phoneticPr fontId="4" type="noConversion"/>
  </si>
  <si>
    <t>시설업무</t>
    <phoneticPr fontId="4" type="noConversion"/>
  </si>
  <si>
    <t>봉고쓰리 1톤</t>
    <phoneticPr fontId="4" type="noConversion"/>
  </si>
  <si>
    <t>전북기계공업고등학교</t>
    <phoneticPr fontId="4" type="noConversion"/>
  </si>
  <si>
    <t>소나타 하이브리드</t>
    <phoneticPr fontId="4" type="noConversion"/>
  </si>
  <si>
    <t>EV9</t>
    <phoneticPr fontId="4" type="noConversion"/>
  </si>
  <si>
    <t>뉴그랜버드</t>
    <phoneticPr fontId="4" type="noConversion"/>
  </si>
  <si>
    <t>봉고3와이드파워게이트</t>
    <phoneticPr fontId="4" type="noConversion"/>
  </si>
  <si>
    <t>전북기계공업고등학교2025</t>
    <phoneticPr fontId="4" type="noConversion"/>
  </si>
  <si>
    <t>전북기계공업고등학교2024</t>
    <phoneticPr fontId="4" type="noConversion"/>
  </si>
  <si>
    <t>소나타 하이브리드</t>
  </si>
  <si>
    <t>조달청 무상관리전환</t>
    <phoneticPr fontId="4" type="noConversion"/>
  </si>
  <si>
    <t>2025-06-17</t>
  </si>
  <si>
    <t>2025-11-24</t>
  </si>
  <si>
    <t>2022-02-25</t>
  </si>
  <si>
    <t>2024-09-25</t>
  </si>
  <si>
    <t>2022-06-23</t>
  </si>
  <si>
    <t>2019-05-02</t>
  </si>
  <si>
    <t>2018-03-05</t>
  </si>
  <si>
    <t>2020-03-10</t>
  </si>
  <si>
    <t>2020-06-18</t>
  </si>
  <si>
    <t>2020-03-30</t>
  </si>
  <si>
    <t>2018-02-14</t>
  </si>
  <si>
    <t>2018-06-29</t>
  </si>
  <si>
    <t>2018-09-20</t>
  </si>
  <si>
    <t>2018-01-15</t>
  </si>
  <si>
    <t>2019-12-19</t>
  </si>
  <si>
    <t>2025-09-23</t>
  </si>
  <si>
    <t>2022-08-22</t>
  </si>
  <si>
    <t>2023-07-11</t>
  </si>
  <si>
    <t>2022-06-08</t>
  </si>
  <si>
    <t>2017-10-01</t>
  </si>
  <si>
    <t>2018-07-08</t>
  </si>
  <si>
    <t>2022-05-24</t>
  </si>
  <si>
    <t>2017-03-09</t>
  </si>
  <si>
    <t>2018-09-04</t>
  </si>
  <si>
    <t>2018-01-24</t>
  </si>
  <si>
    <t>2024-09-02</t>
  </si>
  <si>
    <t>2022-04-19</t>
  </si>
  <si>
    <t>2023-07-10</t>
  </si>
  <si>
    <t>2020-02-28</t>
  </si>
  <si>
    <t>2023-06-14</t>
  </si>
  <si>
    <t>2015-11-10</t>
  </si>
  <si>
    <t>2016-09-07</t>
  </si>
  <si>
    <t>2025-10-17</t>
  </si>
  <si>
    <t>2022-04-06</t>
  </si>
  <si>
    <t>2015-04-27</t>
  </si>
  <si>
    <t>2023-05-04</t>
  </si>
  <si>
    <t>2023-05-25</t>
  </si>
  <si>
    <t>2016-08-03</t>
  </si>
  <si>
    <t>2017-05-19</t>
  </si>
  <si>
    <t>2025-04-29</t>
  </si>
  <si>
    <t>2023-09-14</t>
  </si>
  <si>
    <t>2019-04-22</t>
  </si>
  <si>
    <t>아이오닉9</t>
  </si>
  <si>
    <t>경기지방중소벤처기업청</t>
  </si>
  <si>
    <t>경남지방중소벤처기업청</t>
  </si>
  <si>
    <t>전북기계공업고등학교</t>
  </si>
  <si>
    <t>EV9</t>
  </si>
  <si>
    <t>1. 2차관 신설에 따른 전용차량 1대 추가
2. 업무용 경형 차량 1대 중형으로 교체</t>
    <phoneticPr fontId="4" type="noConversion"/>
  </si>
  <si>
    <t>광주전남지방중소벤처기업청</t>
    <phoneticPr fontId="4" type="noConversion"/>
  </si>
  <si>
    <t>기본정보입력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</si>
</sst>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rgb="FF4472C4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9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10" fillId="0" borderId="0" xfId="0" applyNumberFormat="1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DB62-9F53-4920-BD50-8A8F5181C4CB}">
  <dimension ref="A1:B15"/>
  <sheetViews>
    <sheetView workbookViewId="0">
      <selection activeCell="B11" sqref="B11"/>
    </sheetView>
  </sheetViews>
  <sheetFormatPr defaultRowHeight="16.5" x14ac:dyDescent="0.3"/>
  <cols>
    <col min="1" max="1" width="20.625" customWidth="1"/>
    <col min="2" max="2" width="100.625" customWidth="1"/>
  </cols>
  <sheetData>
    <row r="1" spans="1:2" ht="26.25" x14ac:dyDescent="0.3">
      <c r="A1" s="41" t="s">
        <v>254</v>
      </c>
      <c r="B1" s="42"/>
    </row>
    <row r="2" spans="1:2" x14ac:dyDescent="0.3">
      <c r="A2" s="1" t="s">
        <v>0</v>
      </c>
      <c r="B2" s="14" t="s">
        <v>79</v>
      </c>
    </row>
    <row r="3" spans="1:2" x14ac:dyDescent="0.3">
      <c r="A3" s="1" t="s">
        <v>1</v>
      </c>
      <c r="B3" s="14" t="s">
        <v>80</v>
      </c>
    </row>
    <row r="4" spans="1:2" x14ac:dyDescent="0.3">
      <c r="A4" s="1" t="s">
        <v>2</v>
      </c>
      <c r="B4" s="14" t="s">
        <v>81</v>
      </c>
    </row>
    <row r="5" spans="1:2" x14ac:dyDescent="0.3">
      <c r="A5" s="1" t="s">
        <v>3</v>
      </c>
      <c r="B5" s="14" t="s">
        <v>82</v>
      </c>
    </row>
    <row r="6" spans="1:2" x14ac:dyDescent="0.3">
      <c r="A6" s="1" t="s">
        <v>4</v>
      </c>
      <c r="B6" s="14" t="s">
        <v>83</v>
      </c>
    </row>
    <row r="7" spans="1:2" x14ac:dyDescent="0.3">
      <c r="A7" s="1" t="s">
        <v>5</v>
      </c>
      <c r="B7" s="14" t="s">
        <v>84</v>
      </c>
    </row>
    <row r="8" spans="1:2" x14ac:dyDescent="0.3">
      <c r="A8" s="1" t="s">
        <v>6</v>
      </c>
      <c r="B8" s="14" t="s">
        <v>85</v>
      </c>
    </row>
    <row r="9" spans="1:2" x14ac:dyDescent="0.3">
      <c r="A9" s="1" t="s">
        <v>7</v>
      </c>
      <c r="B9" s="14" t="s">
        <v>11</v>
      </c>
    </row>
    <row r="10" spans="1:2" x14ac:dyDescent="0.3">
      <c r="A10" s="1" t="s">
        <v>8</v>
      </c>
      <c r="B10" s="14" t="s">
        <v>12</v>
      </c>
    </row>
    <row r="11" spans="1:2" ht="33" x14ac:dyDescent="0.3">
      <c r="A11" s="1" t="s">
        <v>9</v>
      </c>
      <c r="B11" s="40" t="s">
        <v>252</v>
      </c>
    </row>
    <row r="12" spans="1:2" x14ac:dyDescent="0.3">
      <c r="A12" s="1" t="s">
        <v>10</v>
      </c>
      <c r="B12" s="17" t="s">
        <v>86</v>
      </c>
    </row>
    <row r="13" spans="1:2" x14ac:dyDescent="0.3">
      <c r="A13" s="1"/>
      <c r="B13" s="14"/>
    </row>
    <row r="14" spans="1:2" x14ac:dyDescent="0.3">
      <c r="A14" s="1"/>
      <c r="B14" s="2"/>
    </row>
    <row r="15" spans="1:2" x14ac:dyDescent="0.3">
      <c r="A15" s="1"/>
      <c r="B15" s="2"/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5D3F-EC67-4BC2-9462-BF547BBFD47A}">
  <dimension ref="A1:AA99"/>
  <sheetViews>
    <sheetView workbookViewId="0">
      <selection sqref="A1:XFD1"/>
    </sheetView>
  </sheetViews>
  <sheetFormatPr defaultRowHeight="16.5" x14ac:dyDescent="0.3"/>
  <cols>
    <col min="1" max="1" width="22.875" customWidth="1"/>
    <col min="2" max="2" width="10.625" customWidth="1"/>
    <col min="3" max="27" width="5.625" customWidth="1"/>
  </cols>
  <sheetData>
    <row r="1" spans="1:27" ht="30" customHeight="1" x14ac:dyDescent="0.3">
      <c r="A1" s="7" t="s">
        <v>13</v>
      </c>
      <c r="B1" s="7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23</v>
      </c>
      <c r="L1" s="8" t="s">
        <v>24</v>
      </c>
      <c r="M1" s="8" t="s">
        <v>25</v>
      </c>
      <c r="N1" s="8" t="s">
        <v>26</v>
      </c>
      <c r="O1" s="8" t="s">
        <v>27</v>
      </c>
      <c r="P1" s="8" t="s">
        <v>28</v>
      </c>
      <c r="Q1" s="8" t="s">
        <v>29</v>
      </c>
      <c r="R1" s="8" t="s">
        <v>30</v>
      </c>
      <c r="S1" s="8" t="s">
        <v>31</v>
      </c>
      <c r="T1" s="8" t="s">
        <v>32</v>
      </c>
      <c r="U1" s="8" t="s">
        <v>33</v>
      </c>
      <c r="V1" s="8" t="s">
        <v>34</v>
      </c>
      <c r="W1" s="8" t="s">
        <v>35</v>
      </c>
      <c r="X1" s="8" t="s">
        <v>36</v>
      </c>
      <c r="Y1" s="8" t="s">
        <v>37</v>
      </c>
      <c r="Z1" s="8" t="s">
        <v>38</v>
      </c>
      <c r="AA1" s="8" t="s">
        <v>39</v>
      </c>
    </row>
    <row r="2" spans="1:27" x14ac:dyDescent="0.3">
      <c r="A2" s="15" t="s">
        <v>125</v>
      </c>
      <c r="B2" s="6">
        <f t="shared" ref="B2:B6" si="0">SUM(C2,H2,M2,R2,W2)</f>
        <v>52</v>
      </c>
      <c r="C2" s="6">
        <f t="shared" ref="C2:C7" si="1">SUM(D2:G2)</f>
        <v>2</v>
      </c>
      <c r="D2" s="6">
        <f>SUMPRODUCT((MOD(ROW(D4:D99),2)=1)*D4:D99)</f>
        <v>0</v>
      </c>
      <c r="E2" s="6">
        <f>SUMPRODUCT((MOD(ROW(E4:E99),2)=1)*E4:E99)</f>
        <v>2</v>
      </c>
      <c r="F2" s="6">
        <f>SUMPRODUCT((MOD(ROW(F4:F99),2)=1)*F4:F99)</f>
        <v>0</v>
      </c>
      <c r="G2" s="6">
        <f>SUMPRODUCT((MOD(ROW(G4:G99),2)=1)*G4:G99)</f>
        <v>0</v>
      </c>
      <c r="H2" s="6">
        <f t="shared" ref="H2:H7" si="2">SUM(I2:L2)</f>
        <v>37</v>
      </c>
      <c r="I2" s="6">
        <f>SUMPRODUCT((MOD(ROW(I4:I99),2)=1)*I4:I99)</f>
        <v>5</v>
      </c>
      <c r="J2" s="6">
        <f>SUMPRODUCT((MOD(ROW(J4:J99),2)=1)*J4:J99)</f>
        <v>31</v>
      </c>
      <c r="K2" s="6">
        <f>SUMPRODUCT((MOD(ROW(K4:K99),2)=1)*K4:K99)</f>
        <v>0</v>
      </c>
      <c r="L2" s="6">
        <f>SUMPRODUCT((MOD(ROW(L4:L99),2)=1)*L4:L99)</f>
        <v>1</v>
      </c>
      <c r="M2" s="6">
        <f t="shared" ref="M2:M7" si="3">SUM(N2:Q2)</f>
        <v>9</v>
      </c>
      <c r="N2" s="6">
        <f>SUMPRODUCT((MOD(ROW(N4:N99),2)=1)*N4:N99)</f>
        <v>3</v>
      </c>
      <c r="O2" s="6">
        <f>SUMPRODUCT((MOD(ROW(O4:O99),2)=1)*O4:O99)</f>
        <v>6</v>
      </c>
      <c r="P2" s="6">
        <f>SUMPRODUCT((MOD(ROW(P4:P99),2)=1)*P4:P99)</f>
        <v>0</v>
      </c>
      <c r="Q2" s="6">
        <f>SUMPRODUCT((MOD(ROW(Q4:Q99),2)=1)*Q4:Q99)</f>
        <v>0</v>
      </c>
      <c r="R2" s="6">
        <f t="shared" ref="R2:R7" si="4">SUM(S2:V2)</f>
        <v>4</v>
      </c>
      <c r="S2" s="6">
        <f>SUMPRODUCT((MOD(ROW(S4:S99),2)=1)*S4:S99)</f>
        <v>0</v>
      </c>
      <c r="T2" s="6">
        <f>SUMPRODUCT((MOD(ROW(T4:T99),2)=1)*T4:T99)</f>
        <v>0</v>
      </c>
      <c r="U2" s="6">
        <f>SUMPRODUCT((MOD(ROW(U4:U99),2)=1)*U4:U99)</f>
        <v>4</v>
      </c>
      <c r="V2" s="6">
        <f>SUMPRODUCT((MOD(ROW(V4:V99),2)=1)*V4:V99)</f>
        <v>0</v>
      </c>
      <c r="W2" s="6">
        <f t="shared" ref="W2:W7" si="5">SUM(X2:AA2)</f>
        <v>0</v>
      </c>
      <c r="X2" s="6">
        <f>SUMPRODUCT((MOD(ROW(X4:X99),2)=1)*X4:X99)</f>
        <v>0</v>
      </c>
      <c r="Y2" s="6">
        <f>SUMPRODUCT((MOD(ROW(Y4:Y99),2)=1)*Y4:Y99)</f>
        <v>0</v>
      </c>
      <c r="Z2" s="6">
        <f>SUMPRODUCT((MOD(ROW(Z4:Z99),2)=1)*Z4:Z99)</f>
        <v>0</v>
      </c>
      <c r="AA2" s="6">
        <f>SUMPRODUCT((MOD(ROW(AA4:AA99),2)=1)*AA4:AA99)</f>
        <v>0</v>
      </c>
    </row>
    <row r="3" spans="1:27" x14ac:dyDescent="0.3">
      <c r="A3" s="16" t="s">
        <v>126</v>
      </c>
      <c r="B3" s="9">
        <f t="shared" si="0"/>
        <v>41</v>
      </c>
      <c r="C3" s="9">
        <f t="shared" si="1"/>
        <v>0</v>
      </c>
      <c r="D3" s="9">
        <f>SUMPRODUCT((MOD(ROW(D5:D99),2)=0)*D5:D99)</f>
        <v>0</v>
      </c>
      <c r="E3" s="9">
        <f>SUMPRODUCT((MOD(ROW(E5:E99),2)=0)*E5:E99)</f>
        <v>0</v>
      </c>
      <c r="F3" s="9">
        <f>SUMPRODUCT((MOD(ROW(F5:F99),2)=0)*F5:F99)</f>
        <v>0</v>
      </c>
      <c r="G3" s="9">
        <f>SUMPRODUCT((MOD(ROW(G5:G99),2)=0)*G5:G99)</f>
        <v>0</v>
      </c>
      <c r="H3" s="9">
        <f t="shared" si="2"/>
        <v>29</v>
      </c>
      <c r="I3" s="9">
        <f>SUMPRODUCT((MOD(ROW(I5:I99),2)=0)*I5:I99)</f>
        <v>3</v>
      </c>
      <c r="J3" s="9">
        <f>SUMPRODUCT((MOD(ROW(J5:J99),2)=0)*J5:J99)</f>
        <v>26</v>
      </c>
      <c r="K3" s="9">
        <f>SUMPRODUCT((MOD(ROW(K5:K99),2)=0)*K5:K99)</f>
        <v>0</v>
      </c>
      <c r="L3" s="9">
        <f>SUMPRODUCT((MOD(ROW(L5:L99),2)=0)*L5:L99)</f>
        <v>0</v>
      </c>
      <c r="M3" s="9">
        <f t="shared" si="3"/>
        <v>8</v>
      </c>
      <c r="N3" s="9">
        <f>SUMPRODUCT((MOD(ROW(N5:N99),2)=0)*N5:N99)</f>
        <v>3</v>
      </c>
      <c r="O3" s="9">
        <f>SUMPRODUCT((MOD(ROW(O5:O99),2)=0)*O5:O99)</f>
        <v>5</v>
      </c>
      <c r="P3" s="9">
        <f>SUMPRODUCT((MOD(ROW(P5:P99),2)=0)*P5:P99)</f>
        <v>0</v>
      </c>
      <c r="Q3" s="9">
        <f>SUMPRODUCT((MOD(ROW(Q5:Q99),2)=0)*Q5:Q99)</f>
        <v>0</v>
      </c>
      <c r="R3" s="9">
        <f t="shared" si="4"/>
        <v>4</v>
      </c>
      <c r="S3" s="9">
        <f>SUMPRODUCT((MOD(ROW(S5:S99),2)=0)*S5:S99)</f>
        <v>0</v>
      </c>
      <c r="T3" s="9">
        <f>SUMPRODUCT((MOD(ROW(T5:T99),2)=0)*T5:T99)</f>
        <v>0</v>
      </c>
      <c r="U3" s="9">
        <f>SUMPRODUCT((MOD(ROW(U5:U99),2)=0)*U5:U99)</f>
        <v>4</v>
      </c>
      <c r="V3" s="9">
        <f>SUMPRODUCT((MOD(ROW(V5:V99),2)=0)*V5:V99)</f>
        <v>0</v>
      </c>
      <c r="W3" s="9">
        <f t="shared" si="5"/>
        <v>0</v>
      </c>
      <c r="X3" s="9">
        <f>SUMPRODUCT((MOD(ROW(X5:X99),2)=0)*X5:X99)</f>
        <v>0</v>
      </c>
      <c r="Y3" s="9">
        <f>SUMPRODUCT((MOD(ROW(Y5:Y99),2)=0)*Y5:Y99)</f>
        <v>0</v>
      </c>
      <c r="Z3" s="9">
        <f>SUMPRODUCT((MOD(ROW(Z5:Z99),2)=0)*Z5:Z99)</f>
        <v>0</v>
      </c>
      <c r="AA3" s="9">
        <f>SUMPRODUCT((MOD(ROW(AA5:AA99),2)=0)*AA5:AA99)</f>
        <v>0</v>
      </c>
    </row>
    <row r="4" spans="1:27" s="17" customFormat="1" x14ac:dyDescent="0.3">
      <c r="A4" s="15" t="s">
        <v>40</v>
      </c>
      <c r="B4" s="15">
        <f t="shared" si="0"/>
        <v>12</v>
      </c>
      <c r="C4" s="15">
        <f t="shared" si="1"/>
        <v>3</v>
      </c>
      <c r="D4" s="15"/>
      <c r="E4" s="15">
        <v>3</v>
      </c>
      <c r="F4" s="15"/>
      <c r="G4" s="15"/>
      <c r="H4" s="15">
        <f t="shared" si="2"/>
        <v>8</v>
      </c>
      <c r="I4" s="15">
        <v>2</v>
      </c>
      <c r="J4" s="15">
        <v>6</v>
      </c>
      <c r="K4" s="15"/>
      <c r="L4" s="15"/>
      <c r="M4" s="15">
        <f t="shared" si="3"/>
        <v>1</v>
      </c>
      <c r="N4" s="15"/>
      <c r="O4" s="15">
        <v>1</v>
      </c>
      <c r="P4" s="15"/>
      <c r="Q4" s="15"/>
      <c r="R4" s="15">
        <f t="shared" si="4"/>
        <v>0</v>
      </c>
      <c r="S4" s="15"/>
      <c r="T4" s="15"/>
      <c r="U4" s="15"/>
      <c r="V4" s="15"/>
      <c r="W4" s="15">
        <f t="shared" si="5"/>
        <v>0</v>
      </c>
      <c r="X4" s="15"/>
      <c r="Y4" s="15"/>
      <c r="Z4" s="15"/>
      <c r="AA4" s="15"/>
    </row>
    <row r="5" spans="1:27" s="17" customFormat="1" x14ac:dyDescent="0.3">
      <c r="A5" s="16" t="s">
        <v>41</v>
      </c>
      <c r="B5" s="16">
        <f t="shared" si="0"/>
        <v>11</v>
      </c>
      <c r="C5" s="16">
        <f t="shared" si="1"/>
        <v>2</v>
      </c>
      <c r="D5" s="16"/>
      <c r="E5" s="16">
        <v>2</v>
      </c>
      <c r="F5" s="16"/>
      <c r="G5" s="16"/>
      <c r="H5" s="16">
        <f t="shared" si="2"/>
        <v>8</v>
      </c>
      <c r="I5" s="16">
        <v>2</v>
      </c>
      <c r="J5" s="16">
        <v>6</v>
      </c>
      <c r="K5" s="16"/>
      <c r="L5" s="16"/>
      <c r="M5" s="16">
        <f t="shared" si="3"/>
        <v>1</v>
      </c>
      <c r="N5" s="16"/>
      <c r="O5" s="16">
        <v>1</v>
      </c>
      <c r="P5" s="16"/>
      <c r="Q5" s="16"/>
      <c r="R5" s="16">
        <f t="shared" si="4"/>
        <v>0</v>
      </c>
      <c r="S5" s="16"/>
      <c r="T5" s="16"/>
      <c r="U5" s="16"/>
      <c r="V5" s="16"/>
      <c r="W5" s="16">
        <f t="shared" si="5"/>
        <v>0</v>
      </c>
      <c r="X5" s="16"/>
      <c r="Y5" s="16"/>
      <c r="Z5" s="16"/>
      <c r="AA5" s="16"/>
    </row>
    <row r="6" spans="1:27" s="23" customFormat="1" x14ac:dyDescent="0.3">
      <c r="A6" s="24" t="s">
        <v>118</v>
      </c>
      <c r="B6" s="3">
        <f t="shared" si="0"/>
        <v>2</v>
      </c>
      <c r="C6" s="3">
        <f t="shared" si="1"/>
        <v>0</v>
      </c>
      <c r="D6" s="24"/>
      <c r="E6" s="24"/>
      <c r="F6" s="24"/>
      <c r="G6" s="24"/>
      <c r="H6" s="24">
        <f t="shared" si="2"/>
        <v>2</v>
      </c>
      <c r="I6" s="24"/>
      <c r="J6" s="24">
        <v>2</v>
      </c>
      <c r="K6" s="24"/>
      <c r="L6" s="24"/>
      <c r="M6" s="24">
        <f t="shared" si="3"/>
        <v>0</v>
      </c>
      <c r="N6" s="24"/>
      <c r="O6" s="24"/>
      <c r="P6" s="24"/>
      <c r="Q6" s="24"/>
      <c r="R6" s="24">
        <f t="shared" si="4"/>
        <v>0</v>
      </c>
      <c r="S6" s="24"/>
      <c r="T6" s="24"/>
      <c r="U6" s="24"/>
      <c r="V6" s="24"/>
      <c r="W6" s="24">
        <f t="shared" si="5"/>
        <v>0</v>
      </c>
      <c r="X6" s="24"/>
      <c r="Y6" s="24"/>
      <c r="Z6" s="24"/>
      <c r="AA6" s="24"/>
    </row>
    <row r="7" spans="1:27" s="23" customFormat="1" x14ac:dyDescent="0.3">
      <c r="A7" s="25" t="s">
        <v>119</v>
      </c>
      <c r="B7" s="10">
        <v>2</v>
      </c>
      <c r="C7" s="10">
        <f t="shared" si="1"/>
        <v>0</v>
      </c>
      <c r="D7" s="25"/>
      <c r="E7" s="25"/>
      <c r="F7" s="25"/>
      <c r="G7" s="25"/>
      <c r="H7" s="25">
        <f t="shared" si="2"/>
        <v>2</v>
      </c>
      <c r="I7" s="25"/>
      <c r="J7" s="25">
        <v>2</v>
      </c>
      <c r="K7" s="25"/>
      <c r="L7" s="25"/>
      <c r="M7" s="25">
        <f t="shared" si="3"/>
        <v>0</v>
      </c>
      <c r="N7" s="25"/>
      <c r="O7" s="25"/>
      <c r="P7" s="25"/>
      <c r="Q7" s="25"/>
      <c r="R7" s="25">
        <f t="shared" si="4"/>
        <v>0</v>
      </c>
      <c r="S7" s="25"/>
      <c r="T7" s="25"/>
      <c r="U7" s="25"/>
      <c r="V7" s="25"/>
      <c r="W7" s="25">
        <f t="shared" si="5"/>
        <v>0</v>
      </c>
      <c r="X7" s="25"/>
      <c r="Y7" s="25"/>
      <c r="Z7" s="25"/>
      <c r="AA7" s="25"/>
    </row>
    <row r="8" spans="1:27" s="14" customFormat="1" x14ac:dyDescent="0.3">
      <c r="A8" s="27" t="s">
        <v>123</v>
      </c>
      <c r="B8" s="27">
        <f t="shared" ref="B8" si="6">SUM(C8,H8,M8,R8,W8)</f>
        <v>2</v>
      </c>
      <c r="C8" s="27">
        <f t="shared" ref="C8:C13" si="7">SUM(D8:G8)</f>
        <v>0</v>
      </c>
      <c r="D8" s="27"/>
      <c r="E8" s="27"/>
      <c r="F8" s="27"/>
      <c r="G8" s="27"/>
      <c r="H8" s="27">
        <f t="shared" ref="H8:H37" si="8">SUM(I8:L8)</f>
        <v>1</v>
      </c>
      <c r="I8" s="27"/>
      <c r="J8" s="27">
        <v>1</v>
      </c>
      <c r="K8" s="27"/>
      <c r="L8" s="27"/>
      <c r="M8" s="27">
        <f t="shared" ref="M8:M37" si="9">SUM(N8:Q8)</f>
        <v>1</v>
      </c>
      <c r="N8" s="27"/>
      <c r="O8" s="27">
        <v>1</v>
      </c>
      <c r="P8" s="27"/>
      <c r="Q8" s="27"/>
      <c r="R8" s="27">
        <f t="shared" ref="R8:R25" si="10">SUM(S8:V8)</f>
        <v>0</v>
      </c>
      <c r="S8" s="27"/>
      <c r="T8" s="27"/>
      <c r="U8" s="27"/>
      <c r="V8" s="27"/>
      <c r="W8" s="27">
        <f t="shared" ref="W8:W9" si="11">SUM(X8:AA8)</f>
        <v>0</v>
      </c>
      <c r="X8" s="27"/>
      <c r="Y8" s="27"/>
      <c r="Z8" s="27"/>
      <c r="AA8" s="27"/>
    </row>
    <row r="9" spans="1:27" s="14" customFormat="1" x14ac:dyDescent="0.3">
      <c r="A9" s="28" t="s">
        <v>124</v>
      </c>
      <c r="B9" s="28">
        <v>2</v>
      </c>
      <c r="C9" s="28">
        <f t="shared" si="7"/>
        <v>0</v>
      </c>
      <c r="D9" s="28"/>
      <c r="E9" s="28"/>
      <c r="F9" s="28"/>
      <c r="G9" s="28"/>
      <c r="H9" s="28">
        <f t="shared" si="8"/>
        <v>1</v>
      </c>
      <c r="I9" s="28"/>
      <c r="J9" s="28">
        <v>1</v>
      </c>
      <c r="K9" s="28"/>
      <c r="L9" s="28"/>
      <c r="M9" s="28">
        <f t="shared" si="9"/>
        <v>1</v>
      </c>
      <c r="N9" s="28"/>
      <c r="O9" s="28">
        <v>1</v>
      </c>
      <c r="P9" s="28"/>
      <c r="Q9" s="28"/>
      <c r="R9" s="28">
        <f t="shared" si="10"/>
        <v>0</v>
      </c>
      <c r="S9" s="28"/>
      <c r="T9" s="28"/>
      <c r="U9" s="28"/>
      <c r="V9" s="28"/>
      <c r="W9" s="28">
        <f t="shared" si="11"/>
        <v>0</v>
      </c>
      <c r="X9" s="28"/>
      <c r="Y9" s="28"/>
      <c r="Z9" s="28"/>
      <c r="AA9" s="28"/>
    </row>
    <row r="10" spans="1:27" s="14" customFormat="1" x14ac:dyDescent="0.3">
      <c r="A10" s="27" t="s">
        <v>127</v>
      </c>
      <c r="B10" s="3">
        <f t="shared" ref="B10:B13" si="12">SUM(C10,H10,M10,R10,W10)</f>
        <v>3</v>
      </c>
      <c r="C10" s="3">
        <f t="shared" si="7"/>
        <v>0</v>
      </c>
      <c r="D10" s="24"/>
      <c r="E10" s="24"/>
      <c r="F10" s="24"/>
      <c r="G10" s="24"/>
      <c r="H10" s="24">
        <f t="shared" si="8"/>
        <v>2</v>
      </c>
      <c r="I10" s="24"/>
      <c r="J10" s="24">
        <v>2</v>
      </c>
      <c r="K10" s="24"/>
      <c r="L10" s="24"/>
      <c r="M10" s="24">
        <f t="shared" si="9"/>
        <v>1</v>
      </c>
      <c r="N10" s="24"/>
      <c r="O10" s="24">
        <v>1</v>
      </c>
      <c r="P10" s="24"/>
      <c r="Q10" s="24"/>
      <c r="R10" s="24">
        <f t="shared" si="10"/>
        <v>0</v>
      </c>
      <c r="S10" s="24"/>
      <c r="T10" s="24"/>
      <c r="U10" s="24"/>
      <c r="V10" s="24"/>
      <c r="W10" s="24">
        <f t="shared" ref="W10:W13" si="13">SUM(X10:AA10)</f>
        <v>0</v>
      </c>
      <c r="X10" s="24"/>
      <c r="Y10" s="24"/>
      <c r="Z10" s="24"/>
      <c r="AA10" s="24"/>
    </row>
    <row r="11" spans="1:27" s="14" customFormat="1" x14ac:dyDescent="0.3">
      <c r="A11" s="28" t="s">
        <v>128</v>
      </c>
      <c r="B11" s="10">
        <f t="shared" si="12"/>
        <v>3</v>
      </c>
      <c r="C11" s="10">
        <f t="shared" si="7"/>
        <v>0</v>
      </c>
      <c r="D11" s="25"/>
      <c r="E11" s="25"/>
      <c r="F11" s="25"/>
      <c r="G11" s="25"/>
      <c r="H11" s="25">
        <f t="shared" si="8"/>
        <v>2</v>
      </c>
      <c r="I11" s="25"/>
      <c r="J11" s="25">
        <v>2</v>
      </c>
      <c r="K11" s="25"/>
      <c r="L11" s="25"/>
      <c r="M11" s="25">
        <f t="shared" si="9"/>
        <v>1</v>
      </c>
      <c r="N11" s="25"/>
      <c r="O11" s="25">
        <v>1</v>
      </c>
      <c r="P11" s="25"/>
      <c r="Q11" s="25"/>
      <c r="R11" s="25">
        <f t="shared" si="10"/>
        <v>0</v>
      </c>
      <c r="S11" s="25"/>
      <c r="T11" s="25"/>
      <c r="U11" s="25"/>
      <c r="V11" s="25"/>
      <c r="W11" s="25">
        <f t="shared" si="13"/>
        <v>0</v>
      </c>
      <c r="X11" s="25"/>
      <c r="Y11" s="25"/>
      <c r="Z11" s="25"/>
      <c r="AA11" s="25"/>
    </row>
    <row r="12" spans="1:27" s="14" customFormat="1" x14ac:dyDescent="0.3">
      <c r="A12" s="27" t="s">
        <v>134</v>
      </c>
      <c r="B12" s="3">
        <f t="shared" si="12"/>
        <v>4</v>
      </c>
      <c r="C12" s="3">
        <f t="shared" si="7"/>
        <v>0</v>
      </c>
      <c r="D12" s="24"/>
      <c r="E12" s="24"/>
      <c r="F12" s="24"/>
      <c r="G12" s="24"/>
      <c r="H12" s="24">
        <f t="shared" si="8"/>
        <v>2</v>
      </c>
      <c r="I12" s="24"/>
      <c r="J12" s="24">
        <v>2</v>
      </c>
      <c r="K12" s="24"/>
      <c r="L12" s="24"/>
      <c r="M12" s="24">
        <f t="shared" si="9"/>
        <v>1</v>
      </c>
      <c r="N12" s="24"/>
      <c r="O12" s="24">
        <v>1</v>
      </c>
      <c r="P12" s="24"/>
      <c r="Q12" s="24"/>
      <c r="R12" s="24">
        <f t="shared" si="10"/>
        <v>1</v>
      </c>
      <c r="S12" s="24"/>
      <c r="T12" s="24"/>
      <c r="U12" s="24">
        <v>1</v>
      </c>
      <c r="V12" s="24"/>
      <c r="W12" s="24">
        <f t="shared" si="13"/>
        <v>0</v>
      </c>
      <c r="X12" s="24"/>
      <c r="Y12" s="24"/>
      <c r="Z12" s="24"/>
      <c r="AA12" s="24"/>
    </row>
    <row r="13" spans="1:27" s="14" customFormat="1" x14ac:dyDescent="0.3">
      <c r="A13" s="28" t="s">
        <v>135</v>
      </c>
      <c r="B13" s="10">
        <f t="shared" si="12"/>
        <v>4</v>
      </c>
      <c r="C13" s="10">
        <f t="shared" si="7"/>
        <v>0</v>
      </c>
      <c r="D13" s="25"/>
      <c r="E13" s="25"/>
      <c r="F13" s="25"/>
      <c r="G13" s="25"/>
      <c r="H13" s="25">
        <f t="shared" si="8"/>
        <v>2</v>
      </c>
      <c r="I13" s="25"/>
      <c r="J13" s="25">
        <v>2</v>
      </c>
      <c r="K13" s="25"/>
      <c r="L13" s="25"/>
      <c r="M13" s="25">
        <f t="shared" si="9"/>
        <v>1</v>
      </c>
      <c r="N13" s="25"/>
      <c r="O13" s="25">
        <v>1</v>
      </c>
      <c r="P13" s="25"/>
      <c r="Q13" s="25"/>
      <c r="R13" s="25">
        <f t="shared" si="10"/>
        <v>1</v>
      </c>
      <c r="S13" s="25"/>
      <c r="T13" s="25"/>
      <c r="U13" s="25">
        <v>1</v>
      </c>
      <c r="V13" s="25"/>
      <c r="W13" s="25">
        <f t="shared" si="13"/>
        <v>0</v>
      </c>
      <c r="X13" s="25"/>
      <c r="Y13" s="25"/>
      <c r="Z13" s="25"/>
      <c r="AA13" s="25"/>
    </row>
    <row r="14" spans="1:27" s="26" customFormat="1" x14ac:dyDescent="0.3">
      <c r="A14" s="27" t="s">
        <v>141</v>
      </c>
      <c r="B14" s="3">
        <v>4</v>
      </c>
      <c r="C14" s="3">
        <f>SUM(D14:G14)</f>
        <v>0</v>
      </c>
      <c r="D14" s="24"/>
      <c r="E14" s="24"/>
      <c r="F14" s="24"/>
      <c r="G14" s="24"/>
      <c r="H14" s="24">
        <f t="shared" si="8"/>
        <v>4</v>
      </c>
      <c r="I14" s="24">
        <v>1</v>
      </c>
      <c r="J14" s="24">
        <v>3</v>
      </c>
      <c r="K14" s="24"/>
      <c r="L14" s="24"/>
      <c r="M14" s="24">
        <f t="shared" si="9"/>
        <v>0</v>
      </c>
      <c r="N14" s="24"/>
      <c r="O14" s="24"/>
      <c r="P14" s="24"/>
      <c r="Q14" s="24"/>
      <c r="R14" s="24">
        <f t="shared" si="10"/>
        <v>0</v>
      </c>
      <c r="S14" s="24"/>
      <c r="T14" s="24"/>
      <c r="U14" s="24"/>
      <c r="V14" s="24"/>
      <c r="W14" s="24">
        <f t="shared" ref="W14:W22" si="14">SUM(X14:AA14)</f>
        <v>0</v>
      </c>
      <c r="X14" s="24"/>
      <c r="Y14" s="24"/>
      <c r="Z14" s="24"/>
      <c r="AA14" s="24"/>
    </row>
    <row r="15" spans="1:27" s="26" customFormat="1" x14ac:dyDescent="0.3">
      <c r="A15" s="28" t="s">
        <v>142</v>
      </c>
      <c r="B15" s="10">
        <v>4</v>
      </c>
      <c r="C15" s="10">
        <f>SUM(D15:G15)</f>
        <v>0</v>
      </c>
      <c r="D15" s="25"/>
      <c r="E15" s="25"/>
      <c r="F15" s="25"/>
      <c r="G15" s="25"/>
      <c r="H15" s="25">
        <f t="shared" si="8"/>
        <v>4</v>
      </c>
      <c r="I15" s="25">
        <v>1</v>
      </c>
      <c r="J15" s="25">
        <v>2</v>
      </c>
      <c r="K15" s="25"/>
      <c r="L15" s="25">
        <v>1</v>
      </c>
      <c r="M15" s="25">
        <f t="shared" si="9"/>
        <v>0</v>
      </c>
      <c r="N15" s="25"/>
      <c r="O15" s="25"/>
      <c r="P15" s="25"/>
      <c r="Q15" s="25"/>
      <c r="R15" s="25">
        <f t="shared" si="10"/>
        <v>0</v>
      </c>
      <c r="S15" s="25"/>
      <c r="T15" s="25"/>
      <c r="U15" s="25"/>
      <c r="V15" s="25"/>
      <c r="W15" s="25">
        <f t="shared" si="14"/>
        <v>0</v>
      </c>
      <c r="X15" s="25"/>
      <c r="Y15" s="25"/>
      <c r="Z15" s="25"/>
      <c r="AA15" s="25"/>
    </row>
    <row r="16" spans="1:27" s="26" customFormat="1" x14ac:dyDescent="0.3">
      <c r="A16" s="27" t="s">
        <v>149</v>
      </c>
      <c r="B16" s="3">
        <f t="shared" ref="B16:B17" si="15">SUM(C16,H16,M16,R16,W16)</f>
        <v>2</v>
      </c>
      <c r="C16" s="3">
        <f t="shared" ref="C16:C22" si="16">SUM(D16:G16)</f>
        <v>0</v>
      </c>
      <c r="D16" s="24"/>
      <c r="E16" s="24"/>
      <c r="F16" s="24"/>
      <c r="G16" s="24"/>
      <c r="H16" s="24">
        <f t="shared" si="8"/>
        <v>2</v>
      </c>
      <c r="I16" s="24"/>
      <c r="J16" s="24">
        <v>2</v>
      </c>
      <c r="K16" s="24"/>
      <c r="L16" s="24"/>
      <c r="M16" s="24">
        <f t="shared" si="9"/>
        <v>0</v>
      </c>
      <c r="N16" s="24"/>
      <c r="O16" s="24"/>
      <c r="P16" s="24"/>
      <c r="Q16" s="24"/>
      <c r="R16" s="24">
        <f t="shared" si="10"/>
        <v>0</v>
      </c>
      <c r="S16" s="24"/>
      <c r="T16" s="24"/>
      <c r="U16" s="24"/>
      <c r="V16" s="24"/>
      <c r="W16" s="24">
        <f t="shared" si="14"/>
        <v>0</v>
      </c>
      <c r="X16" s="24"/>
      <c r="Y16" s="24"/>
      <c r="Z16" s="24"/>
      <c r="AA16" s="24"/>
    </row>
    <row r="17" spans="1:27" s="26" customFormat="1" x14ac:dyDescent="0.3">
      <c r="A17" s="28" t="s">
        <v>150</v>
      </c>
      <c r="B17" s="10">
        <f t="shared" si="15"/>
        <v>2</v>
      </c>
      <c r="C17" s="10">
        <f t="shared" si="16"/>
        <v>0</v>
      </c>
      <c r="D17" s="25"/>
      <c r="E17" s="25"/>
      <c r="F17" s="25"/>
      <c r="G17" s="25"/>
      <c r="H17" s="25">
        <f t="shared" si="8"/>
        <v>2</v>
      </c>
      <c r="I17" s="25"/>
      <c r="J17" s="25">
        <v>2</v>
      </c>
      <c r="K17" s="25"/>
      <c r="L17" s="25"/>
      <c r="M17" s="25">
        <f t="shared" si="9"/>
        <v>0</v>
      </c>
      <c r="N17" s="25"/>
      <c r="O17" s="25"/>
      <c r="P17" s="25"/>
      <c r="Q17" s="25"/>
      <c r="R17" s="25">
        <f t="shared" si="10"/>
        <v>0</v>
      </c>
      <c r="S17" s="25"/>
      <c r="T17" s="25"/>
      <c r="U17" s="25"/>
      <c r="V17" s="25"/>
      <c r="W17" s="25">
        <f t="shared" si="14"/>
        <v>0</v>
      </c>
      <c r="X17" s="25"/>
      <c r="Y17" s="25"/>
      <c r="Z17" s="25"/>
      <c r="AA17" s="25"/>
    </row>
    <row r="18" spans="1:27" s="29" customFormat="1" x14ac:dyDescent="0.3">
      <c r="A18" s="27" t="s">
        <v>155</v>
      </c>
      <c r="B18" s="3">
        <v>2</v>
      </c>
      <c r="C18" s="3">
        <f t="shared" si="16"/>
        <v>0</v>
      </c>
      <c r="D18" s="24"/>
      <c r="E18" s="24"/>
      <c r="F18" s="24"/>
      <c r="G18" s="24"/>
      <c r="H18" s="24">
        <f t="shared" si="8"/>
        <v>1</v>
      </c>
      <c r="I18" s="24"/>
      <c r="J18" s="24">
        <v>1</v>
      </c>
      <c r="K18" s="24"/>
      <c r="L18" s="24"/>
      <c r="M18" s="24">
        <f t="shared" si="9"/>
        <v>1</v>
      </c>
      <c r="N18" s="24"/>
      <c r="O18" s="24">
        <v>1</v>
      </c>
      <c r="P18" s="24"/>
      <c r="Q18" s="24"/>
      <c r="R18" s="24">
        <f t="shared" si="10"/>
        <v>0</v>
      </c>
      <c r="S18" s="24"/>
      <c r="T18" s="24"/>
      <c r="U18" s="24"/>
      <c r="V18" s="24"/>
      <c r="W18" s="24">
        <f t="shared" si="14"/>
        <v>0</v>
      </c>
      <c r="X18" s="24"/>
      <c r="Y18" s="24"/>
      <c r="Z18" s="24"/>
      <c r="AA18" s="24"/>
    </row>
    <row r="19" spans="1:27" s="29" customFormat="1" x14ac:dyDescent="0.3">
      <c r="A19" s="28" t="s">
        <v>156</v>
      </c>
      <c r="B19" s="10">
        <v>2</v>
      </c>
      <c r="C19" s="10">
        <f t="shared" si="16"/>
        <v>0</v>
      </c>
      <c r="D19" s="25"/>
      <c r="E19" s="25"/>
      <c r="F19" s="25"/>
      <c r="G19" s="25"/>
      <c r="H19" s="25">
        <f t="shared" si="8"/>
        <v>1</v>
      </c>
      <c r="I19" s="25"/>
      <c r="J19" s="25">
        <v>1</v>
      </c>
      <c r="K19" s="25"/>
      <c r="L19" s="25"/>
      <c r="M19" s="25">
        <f t="shared" si="9"/>
        <v>1</v>
      </c>
      <c r="N19" s="25"/>
      <c r="O19" s="25">
        <v>1</v>
      </c>
      <c r="P19" s="25"/>
      <c r="Q19" s="25"/>
      <c r="R19" s="25">
        <f t="shared" si="10"/>
        <v>0</v>
      </c>
      <c r="S19" s="25"/>
      <c r="T19" s="25"/>
      <c r="U19" s="25"/>
      <c r="V19" s="25"/>
      <c r="W19" s="25">
        <f t="shared" si="14"/>
        <v>0</v>
      </c>
      <c r="X19" s="25"/>
      <c r="Y19" s="25"/>
      <c r="Z19" s="25"/>
      <c r="AA19" s="25"/>
    </row>
    <row r="20" spans="1:27" s="26" customFormat="1" x14ac:dyDescent="0.3">
      <c r="A20" s="27" t="s">
        <v>158</v>
      </c>
      <c r="B20" s="3">
        <f t="shared" ref="B20:B21" si="17">SUM(C20,H20,M20,R20,W20)</f>
        <v>2</v>
      </c>
      <c r="C20" s="3">
        <f t="shared" si="16"/>
        <v>0</v>
      </c>
      <c r="D20" s="24"/>
      <c r="E20" s="24"/>
      <c r="F20" s="24"/>
      <c r="G20" s="24"/>
      <c r="H20" s="24">
        <f t="shared" si="8"/>
        <v>2</v>
      </c>
      <c r="I20" s="24"/>
      <c r="J20" s="24">
        <v>2</v>
      </c>
      <c r="K20" s="24"/>
      <c r="L20" s="24"/>
      <c r="M20" s="24">
        <f t="shared" si="9"/>
        <v>0</v>
      </c>
      <c r="N20" s="24"/>
      <c r="O20" s="24"/>
      <c r="P20" s="24"/>
      <c r="Q20" s="24"/>
      <c r="R20" s="24">
        <f t="shared" si="10"/>
        <v>0</v>
      </c>
      <c r="S20" s="24"/>
      <c r="T20" s="24"/>
      <c r="U20" s="24"/>
      <c r="V20" s="24"/>
      <c r="W20" s="24">
        <f t="shared" si="14"/>
        <v>0</v>
      </c>
      <c r="X20" s="24"/>
      <c r="Y20" s="24"/>
      <c r="Z20" s="24"/>
      <c r="AA20" s="24"/>
    </row>
    <row r="21" spans="1:27" s="26" customFormat="1" x14ac:dyDescent="0.3">
      <c r="A21" s="28" t="s">
        <v>159</v>
      </c>
      <c r="B21" s="10">
        <f t="shared" si="17"/>
        <v>2</v>
      </c>
      <c r="C21" s="10">
        <f t="shared" si="16"/>
        <v>0</v>
      </c>
      <c r="D21" s="25"/>
      <c r="E21" s="25"/>
      <c r="F21" s="25"/>
      <c r="G21" s="25"/>
      <c r="H21" s="25">
        <f t="shared" si="8"/>
        <v>2</v>
      </c>
      <c r="I21" s="25"/>
      <c r="J21" s="25">
        <v>2</v>
      </c>
      <c r="K21" s="25"/>
      <c r="L21" s="25"/>
      <c r="M21" s="25">
        <f t="shared" si="9"/>
        <v>0</v>
      </c>
      <c r="N21" s="25"/>
      <c r="O21" s="25"/>
      <c r="P21" s="25"/>
      <c r="Q21" s="25"/>
      <c r="R21" s="25">
        <f t="shared" si="10"/>
        <v>0</v>
      </c>
      <c r="S21" s="25"/>
      <c r="T21" s="25"/>
      <c r="U21" s="25"/>
      <c r="V21" s="25"/>
      <c r="W21" s="25">
        <f t="shared" si="14"/>
        <v>0</v>
      </c>
      <c r="X21" s="25"/>
      <c r="Y21" s="25"/>
      <c r="Z21" s="25"/>
      <c r="AA21" s="25"/>
    </row>
    <row r="22" spans="1:27" s="14" customFormat="1" x14ac:dyDescent="0.3">
      <c r="A22" s="27" t="s">
        <v>160</v>
      </c>
      <c r="B22" s="3">
        <v>3</v>
      </c>
      <c r="C22" s="3">
        <f t="shared" si="16"/>
        <v>0</v>
      </c>
      <c r="D22" s="24"/>
      <c r="E22" s="24"/>
      <c r="F22" s="24"/>
      <c r="G22" s="24"/>
      <c r="H22" s="24">
        <f t="shared" si="8"/>
        <v>3</v>
      </c>
      <c r="I22" s="24"/>
      <c r="J22" s="24">
        <v>3</v>
      </c>
      <c r="K22" s="24"/>
      <c r="L22" s="24"/>
      <c r="M22" s="24">
        <f t="shared" si="9"/>
        <v>0</v>
      </c>
      <c r="N22" s="24"/>
      <c r="O22" s="24"/>
      <c r="P22" s="24"/>
      <c r="Q22" s="24"/>
      <c r="R22" s="24">
        <f t="shared" si="10"/>
        <v>0</v>
      </c>
      <c r="S22" s="24"/>
      <c r="T22" s="24"/>
      <c r="U22" s="24"/>
      <c r="V22" s="24"/>
      <c r="W22" s="24">
        <f t="shared" si="14"/>
        <v>0</v>
      </c>
      <c r="X22" s="24"/>
      <c r="Y22" s="24"/>
      <c r="Z22" s="24"/>
      <c r="AA22" s="24"/>
    </row>
    <row r="23" spans="1:27" s="26" customFormat="1" x14ac:dyDescent="0.3">
      <c r="A23" s="28" t="s">
        <v>161</v>
      </c>
      <c r="B23" s="10">
        <v>3</v>
      </c>
      <c r="C23" s="10">
        <v>0</v>
      </c>
      <c r="D23" s="25"/>
      <c r="E23" s="25"/>
      <c r="F23" s="25"/>
      <c r="G23" s="25"/>
      <c r="H23" s="25">
        <f t="shared" si="8"/>
        <v>3</v>
      </c>
      <c r="I23" s="25"/>
      <c r="J23" s="25">
        <v>3</v>
      </c>
      <c r="K23" s="25"/>
      <c r="L23" s="25"/>
      <c r="M23" s="25">
        <f t="shared" si="9"/>
        <v>0</v>
      </c>
      <c r="N23" s="25"/>
      <c r="O23" s="25"/>
      <c r="P23" s="25"/>
      <c r="Q23" s="25"/>
      <c r="R23" s="25">
        <f t="shared" si="10"/>
        <v>0</v>
      </c>
      <c r="S23" s="25"/>
      <c r="T23" s="25"/>
      <c r="U23" s="25"/>
      <c r="V23" s="25"/>
      <c r="W23" s="25">
        <v>0</v>
      </c>
      <c r="X23" s="25"/>
      <c r="Y23" s="25"/>
      <c r="Z23" s="25"/>
      <c r="AA23" s="25"/>
    </row>
    <row r="24" spans="1:27" s="26" customFormat="1" x14ac:dyDescent="0.3">
      <c r="A24" s="27" t="s">
        <v>165</v>
      </c>
      <c r="B24" s="3">
        <f t="shared" ref="B24:B26" si="18">SUM(C24,H24,M24,R24,W24)</f>
        <v>2</v>
      </c>
      <c r="C24" s="3">
        <f t="shared" ref="C24:C37" si="19">SUM(D24:G24)</f>
        <v>0</v>
      </c>
      <c r="D24" s="24"/>
      <c r="E24" s="24"/>
      <c r="F24" s="24"/>
      <c r="G24" s="24"/>
      <c r="H24" s="24">
        <f t="shared" si="8"/>
        <v>1</v>
      </c>
      <c r="I24" s="24"/>
      <c r="J24" s="24">
        <v>1</v>
      </c>
      <c r="K24" s="24"/>
      <c r="L24" s="24"/>
      <c r="M24" s="24">
        <f t="shared" si="9"/>
        <v>1</v>
      </c>
      <c r="N24" s="24"/>
      <c r="O24" s="24">
        <v>1</v>
      </c>
      <c r="P24" s="24"/>
      <c r="Q24" s="24"/>
      <c r="R24" s="24">
        <f t="shared" si="10"/>
        <v>0</v>
      </c>
      <c r="S24" s="24"/>
      <c r="T24" s="24"/>
      <c r="U24" s="24"/>
      <c r="V24" s="24"/>
      <c r="W24" s="24">
        <f t="shared" ref="W24:W27" si="20">SUM(X24:AA24)</f>
        <v>0</v>
      </c>
      <c r="X24" s="24"/>
      <c r="Y24" s="24"/>
      <c r="Z24" s="24"/>
      <c r="AA24" s="24"/>
    </row>
    <row r="25" spans="1:27" s="26" customFormat="1" x14ac:dyDescent="0.3">
      <c r="A25" s="28" t="s">
        <v>166</v>
      </c>
      <c r="B25" s="10">
        <f t="shared" si="18"/>
        <v>2</v>
      </c>
      <c r="C25" s="10">
        <f t="shared" si="19"/>
        <v>0</v>
      </c>
      <c r="D25" s="25"/>
      <c r="E25" s="25"/>
      <c r="F25" s="25"/>
      <c r="G25" s="25"/>
      <c r="H25" s="25">
        <f t="shared" si="8"/>
        <v>1</v>
      </c>
      <c r="I25" s="25"/>
      <c r="J25" s="25">
        <v>1</v>
      </c>
      <c r="K25" s="25"/>
      <c r="L25" s="25"/>
      <c r="M25" s="25">
        <f t="shared" si="9"/>
        <v>1</v>
      </c>
      <c r="N25" s="25"/>
      <c r="O25" s="25">
        <v>1</v>
      </c>
      <c r="P25" s="25"/>
      <c r="Q25" s="25"/>
      <c r="R25" s="25">
        <f t="shared" si="10"/>
        <v>0</v>
      </c>
      <c r="S25" s="25"/>
      <c r="T25" s="25"/>
      <c r="U25" s="25"/>
      <c r="V25" s="25"/>
      <c r="W25" s="25">
        <f t="shared" si="20"/>
        <v>0</v>
      </c>
      <c r="X25" s="25"/>
      <c r="Y25" s="25"/>
      <c r="Z25" s="25"/>
      <c r="AA25" s="25"/>
    </row>
    <row r="26" spans="1:27" s="26" customFormat="1" x14ac:dyDescent="0.3">
      <c r="A26" s="24" t="s">
        <v>167</v>
      </c>
      <c r="B26" s="3">
        <f t="shared" si="18"/>
        <v>2</v>
      </c>
      <c r="C26" s="3">
        <f t="shared" si="19"/>
        <v>0</v>
      </c>
      <c r="D26" s="24"/>
      <c r="E26" s="24"/>
      <c r="F26" s="24"/>
      <c r="G26" s="24"/>
      <c r="H26" s="24">
        <f t="shared" si="8"/>
        <v>2</v>
      </c>
      <c r="I26" s="24">
        <v>1</v>
      </c>
      <c r="J26" s="24">
        <v>1</v>
      </c>
      <c r="K26" s="24"/>
      <c r="L26" s="24"/>
      <c r="M26" s="24">
        <f t="shared" si="9"/>
        <v>0</v>
      </c>
      <c r="N26" s="24"/>
      <c r="O26" s="24"/>
      <c r="P26" s="24"/>
      <c r="Q26" s="24"/>
      <c r="R26" s="24"/>
      <c r="S26" s="24"/>
      <c r="T26" s="24"/>
      <c r="U26" s="24"/>
      <c r="V26" s="24"/>
      <c r="W26" s="24">
        <f t="shared" si="20"/>
        <v>0</v>
      </c>
      <c r="X26" s="24"/>
      <c r="Y26" s="24"/>
      <c r="Z26" s="24"/>
      <c r="AA26" s="24"/>
    </row>
    <row r="27" spans="1:27" s="26" customFormat="1" x14ac:dyDescent="0.3">
      <c r="A27" s="25" t="s">
        <v>168</v>
      </c>
      <c r="B27" s="10">
        <v>2</v>
      </c>
      <c r="C27" s="10">
        <f t="shared" si="19"/>
        <v>0</v>
      </c>
      <c r="D27" s="25"/>
      <c r="E27" s="25"/>
      <c r="F27" s="25"/>
      <c r="G27" s="25"/>
      <c r="H27" s="25">
        <f t="shared" si="8"/>
        <v>2</v>
      </c>
      <c r="I27" s="25">
        <v>1</v>
      </c>
      <c r="J27" s="25">
        <v>1</v>
      </c>
      <c r="K27" s="25"/>
      <c r="L27" s="25"/>
      <c r="M27" s="25">
        <f t="shared" si="9"/>
        <v>0</v>
      </c>
      <c r="N27" s="25"/>
      <c r="O27" s="25"/>
      <c r="P27" s="25"/>
      <c r="Q27" s="25"/>
      <c r="R27" s="25"/>
      <c r="S27" s="25"/>
      <c r="T27" s="25"/>
      <c r="U27" s="25"/>
      <c r="V27" s="25"/>
      <c r="W27" s="25">
        <f t="shared" si="20"/>
        <v>0</v>
      </c>
      <c r="X27" s="25"/>
      <c r="Y27" s="25"/>
      <c r="Z27" s="25"/>
      <c r="AA27" s="25"/>
    </row>
    <row r="28" spans="1:27" s="14" customFormat="1" x14ac:dyDescent="0.3">
      <c r="A28" s="27" t="s">
        <v>172</v>
      </c>
      <c r="B28" s="27">
        <v>2</v>
      </c>
      <c r="C28" s="27">
        <f t="shared" si="19"/>
        <v>0</v>
      </c>
      <c r="D28" s="27"/>
      <c r="E28" s="27"/>
      <c r="F28" s="27"/>
      <c r="G28" s="27"/>
      <c r="H28" s="27">
        <f t="shared" ref="H28:H29" si="21">SUM(I28:L28)</f>
        <v>2</v>
      </c>
      <c r="I28" s="27">
        <v>1</v>
      </c>
      <c r="J28" s="27">
        <v>1</v>
      </c>
      <c r="K28" s="27"/>
      <c r="L28" s="27"/>
      <c r="M28" s="27">
        <f t="shared" ref="M28:M29" si="22">SUM(N28:Q28)</f>
        <v>0</v>
      </c>
      <c r="N28" s="27"/>
      <c r="O28" s="27"/>
      <c r="P28" s="27"/>
      <c r="Q28" s="27"/>
      <c r="R28" s="27">
        <f t="shared" ref="R28:R29" si="23">SUM(S28:V28)</f>
        <v>0</v>
      </c>
      <c r="S28" s="27"/>
      <c r="T28" s="27"/>
      <c r="U28" s="27"/>
      <c r="V28" s="27"/>
      <c r="W28" s="27">
        <f t="shared" ref="W28:W29" si="24">SUM(X28:AA28)</f>
        <v>0</v>
      </c>
      <c r="X28" s="27"/>
      <c r="Y28" s="27"/>
      <c r="Z28" s="27"/>
      <c r="AA28" s="27"/>
    </row>
    <row r="29" spans="1:27" s="14" customFormat="1" x14ac:dyDescent="0.3">
      <c r="A29" s="28" t="s">
        <v>173</v>
      </c>
      <c r="B29" s="28">
        <v>2</v>
      </c>
      <c r="C29" s="28">
        <v>0</v>
      </c>
      <c r="D29" s="28"/>
      <c r="E29" s="28"/>
      <c r="F29" s="28"/>
      <c r="G29" s="28"/>
      <c r="H29" s="28">
        <f t="shared" si="21"/>
        <v>2</v>
      </c>
      <c r="I29" s="28">
        <v>1</v>
      </c>
      <c r="J29" s="28">
        <v>1</v>
      </c>
      <c r="K29" s="28"/>
      <c r="L29" s="28"/>
      <c r="M29" s="28">
        <f t="shared" si="22"/>
        <v>0</v>
      </c>
      <c r="N29" s="28"/>
      <c r="O29" s="28"/>
      <c r="P29" s="28"/>
      <c r="Q29" s="28"/>
      <c r="R29" s="28">
        <f t="shared" si="23"/>
        <v>0</v>
      </c>
      <c r="S29" s="28"/>
      <c r="T29" s="28"/>
      <c r="U29" s="28"/>
      <c r="V29" s="28"/>
      <c r="W29" s="28">
        <f t="shared" si="24"/>
        <v>0</v>
      </c>
      <c r="X29" s="28"/>
      <c r="Y29" s="28"/>
      <c r="Z29" s="28"/>
      <c r="AA29" s="28"/>
    </row>
    <row r="30" spans="1:27" s="26" customFormat="1" x14ac:dyDescent="0.3">
      <c r="A30" s="27" t="s">
        <v>174</v>
      </c>
      <c r="B30" s="3">
        <f t="shared" ref="B30:B31" si="25">SUM(C30,H30,M30,R30,W30)</f>
        <v>2</v>
      </c>
      <c r="C30" s="3">
        <f t="shared" si="19"/>
        <v>0</v>
      </c>
      <c r="D30" s="24"/>
      <c r="E30" s="24"/>
      <c r="F30" s="24"/>
      <c r="G30" s="24"/>
      <c r="H30" s="24">
        <f t="shared" si="8"/>
        <v>2</v>
      </c>
      <c r="I30" s="24"/>
      <c r="J30" s="24">
        <v>2</v>
      </c>
      <c r="K30" s="24"/>
      <c r="L30" s="24"/>
      <c r="M30" s="24">
        <f t="shared" si="9"/>
        <v>0</v>
      </c>
      <c r="N30" s="24"/>
      <c r="O30" s="24"/>
      <c r="P30" s="24"/>
      <c r="Q30" s="24"/>
      <c r="R30" s="24">
        <f t="shared" ref="R30:R35" si="26">SUM(S30:V30)</f>
        <v>0</v>
      </c>
      <c r="S30" s="24"/>
      <c r="T30" s="24"/>
      <c r="U30" s="24"/>
      <c r="V30" s="24"/>
      <c r="W30" s="24">
        <f t="shared" ref="W30:W35" si="27">SUM(X30:AA30)</f>
        <v>0</v>
      </c>
      <c r="X30" s="24"/>
      <c r="Y30" s="24"/>
      <c r="Z30" s="24"/>
      <c r="AA30" s="24"/>
    </row>
    <row r="31" spans="1:27" s="26" customFormat="1" x14ac:dyDescent="0.3">
      <c r="A31" s="28" t="s">
        <v>175</v>
      </c>
      <c r="B31" s="10">
        <f t="shared" si="25"/>
        <v>2</v>
      </c>
      <c r="C31" s="10">
        <f t="shared" si="19"/>
        <v>0</v>
      </c>
      <c r="D31" s="25"/>
      <c r="E31" s="25"/>
      <c r="F31" s="25"/>
      <c r="G31" s="25"/>
      <c r="H31" s="25">
        <f t="shared" si="8"/>
        <v>2</v>
      </c>
      <c r="I31" s="25"/>
      <c r="J31" s="25">
        <v>2</v>
      </c>
      <c r="K31" s="25"/>
      <c r="L31" s="25"/>
      <c r="M31" s="25">
        <f t="shared" si="9"/>
        <v>0</v>
      </c>
      <c r="N31" s="25"/>
      <c r="O31" s="25"/>
      <c r="P31" s="25"/>
      <c r="Q31" s="25"/>
      <c r="R31" s="25">
        <f t="shared" si="26"/>
        <v>0</v>
      </c>
      <c r="S31" s="25"/>
      <c r="T31" s="25"/>
      <c r="U31" s="25"/>
      <c r="V31" s="25"/>
      <c r="W31" s="25">
        <f t="shared" si="27"/>
        <v>0</v>
      </c>
      <c r="X31" s="25"/>
      <c r="Y31" s="25"/>
      <c r="Z31" s="25"/>
      <c r="AA31" s="25"/>
    </row>
    <row r="32" spans="1:27" x14ac:dyDescent="0.3">
      <c r="A32" s="27" t="s">
        <v>179</v>
      </c>
      <c r="B32" s="3">
        <v>3</v>
      </c>
      <c r="C32" s="3">
        <f t="shared" si="19"/>
        <v>0</v>
      </c>
      <c r="D32" s="24"/>
      <c r="E32" s="24"/>
      <c r="F32" s="24"/>
      <c r="G32" s="24"/>
      <c r="H32" s="24">
        <f t="shared" si="8"/>
        <v>1</v>
      </c>
      <c r="I32" s="24"/>
      <c r="J32" s="24">
        <v>1</v>
      </c>
      <c r="K32" s="24"/>
      <c r="L32" s="24"/>
      <c r="M32" s="24">
        <f t="shared" si="9"/>
        <v>1</v>
      </c>
      <c r="N32" s="24">
        <v>1</v>
      </c>
      <c r="O32" s="24"/>
      <c r="P32" s="24"/>
      <c r="Q32" s="24"/>
      <c r="R32" s="24">
        <f t="shared" si="26"/>
        <v>1</v>
      </c>
      <c r="S32" s="24"/>
      <c r="T32" s="24"/>
      <c r="U32" s="24">
        <v>1</v>
      </c>
      <c r="V32" s="24"/>
      <c r="W32" s="24">
        <f t="shared" si="27"/>
        <v>0</v>
      </c>
      <c r="X32" s="24"/>
      <c r="Y32" s="24"/>
      <c r="Z32" s="24"/>
      <c r="AA32" s="24"/>
    </row>
    <row r="33" spans="1:27" x14ac:dyDescent="0.3">
      <c r="A33" s="28" t="s">
        <v>180</v>
      </c>
      <c r="B33" s="10">
        <v>3</v>
      </c>
      <c r="C33" s="10">
        <f t="shared" si="19"/>
        <v>0</v>
      </c>
      <c r="D33" s="25"/>
      <c r="E33" s="25"/>
      <c r="F33" s="25"/>
      <c r="G33" s="25"/>
      <c r="H33" s="25">
        <f t="shared" si="8"/>
        <v>1</v>
      </c>
      <c r="I33" s="25"/>
      <c r="J33" s="25">
        <v>1</v>
      </c>
      <c r="K33" s="25"/>
      <c r="L33" s="25"/>
      <c r="M33" s="25">
        <f t="shared" si="9"/>
        <v>1</v>
      </c>
      <c r="N33" s="25">
        <v>1</v>
      </c>
      <c r="O33" s="25"/>
      <c r="P33" s="25"/>
      <c r="Q33" s="25"/>
      <c r="R33" s="25">
        <f t="shared" si="26"/>
        <v>1</v>
      </c>
      <c r="S33" s="25"/>
      <c r="T33" s="25"/>
      <c r="U33" s="25">
        <v>1</v>
      </c>
      <c r="V33" s="25"/>
      <c r="W33" s="25">
        <f t="shared" si="27"/>
        <v>0</v>
      </c>
      <c r="X33" s="25"/>
      <c r="Y33" s="25"/>
      <c r="Z33" s="25"/>
      <c r="AA33" s="25"/>
    </row>
    <row r="34" spans="1:27" s="26" customFormat="1" x14ac:dyDescent="0.3">
      <c r="A34" s="27" t="s">
        <v>188</v>
      </c>
      <c r="B34" s="3">
        <v>3</v>
      </c>
      <c r="C34" s="3">
        <f t="shared" si="19"/>
        <v>0</v>
      </c>
      <c r="D34" s="24"/>
      <c r="E34" s="24"/>
      <c r="F34" s="24"/>
      <c r="G34" s="24"/>
      <c r="H34" s="24">
        <f t="shared" si="8"/>
        <v>1</v>
      </c>
      <c r="I34" s="24"/>
      <c r="J34" s="24">
        <v>1</v>
      </c>
      <c r="K34" s="24"/>
      <c r="L34" s="24"/>
      <c r="M34" s="24">
        <f t="shared" si="9"/>
        <v>1</v>
      </c>
      <c r="N34" s="24">
        <v>1</v>
      </c>
      <c r="O34" s="24"/>
      <c r="P34" s="24"/>
      <c r="Q34" s="24"/>
      <c r="R34" s="24">
        <f t="shared" si="26"/>
        <v>1</v>
      </c>
      <c r="S34" s="24"/>
      <c r="T34" s="24"/>
      <c r="U34" s="24">
        <v>1</v>
      </c>
      <c r="V34" s="24"/>
      <c r="W34" s="24">
        <f t="shared" si="27"/>
        <v>0</v>
      </c>
      <c r="X34" s="24"/>
      <c r="Y34" s="24"/>
      <c r="Z34" s="24"/>
      <c r="AA34" s="24"/>
    </row>
    <row r="35" spans="1:27" s="26" customFormat="1" x14ac:dyDescent="0.3">
      <c r="A35" s="28" t="s">
        <v>189</v>
      </c>
      <c r="B35" s="10">
        <v>3</v>
      </c>
      <c r="C35" s="10">
        <f t="shared" si="19"/>
        <v>0</v>
      </c>
      <c r="D35" s="25"/>
      <c r="E35" s="25"/>
      <c r="F35" s="25"/>
      <c r="G35" s="25"/>
      <c r="H35" s="25">
        <f t="shared" si="8"/>
        <v>1</v>
      </c>
      <c r="I35" s="25"/>
      <c r="J35" s="25">
        <v>1</v>
      </c>
      <c r="K35" s="25"/>
      <c r="L35" s="25"/>
      <c r="M35" s="25">
        <f t="shared" si="9"/>
        <v>1</v>
      </c>
      <c r="N35" s="25">
        <v>1</v>
      </c>
      <c r="O35" s="25"/>
      <c r="P35" s="25"/>
      <c r="Q35" s="25"/>
      <c r="R35" s="25">
        <f t="shared" si="26"/>
        <v>1</v>
      </c>
      <c r="S35" s="25"/>
      <c r="T35" s="25"/>
      <c r="U35" s="25">
        <v>1</v>
      </c>
      <c r="V35" s="25"/>
      <c r="W35" s="25">
        <f t="shared" si="27"/>
        <v>0</v>
      </c>
      <c r="X35" s="25"/>
      <c r="Y35" s="25"/>
      <c r="Z35" s="25"/>
      <c r="AA35" s="25"/>
    </row>
    <row r="36" spans="1:27" s="26" customFormat="1" x14ac:dyDescent="0.3">
      <c r="A36" s="27" t="s">
        <v>201</v>
      </c>
      <c r="B36" s="3">
        <v>3</v>
      </c>
      <c r="C36" s="3">
        <f t="shared" si="19"/>
        <v>0</v>
      </c>
      <c r="D36" s="24"/>
      <c r="E36" s="24"/>
      <c r="F36" s="24"/>
      <c r="G36" s="24"/>
      <c r="H36" s="24">
        <f t="shared" si="8"/>
        <v>1</v>
      </c>
      <c r="I36" s="24"/>
      <c r="J36" s="24">
        <v>1</v>
      </c>
      <c r="K36" s="24"/>
      <c r="L36" s="24"/>
      <c r="M36" s="24">
        <f t="shared" si="9"/>
        <v>1</v>
      </c>
      <c r="N36" s="24">
        <v>1</v>
      </c>
      <c r="O36" s="24"/>
      <c r="P36" s="24"/>
      <c r="Q36" s="24"/>
      <c r="R36" s="24">
        <v>1</v>
      </c>
      <c r="S36" s="24"/>
      <c r="T36" s="24"/>
      <c r="U36" s="24">
        <v>1</v>
      </c>
      <c r="V36" s="24"/>
      <c r="W36" s="24">
        <v>0</v>
      </c>
      <c r="X36" s="24"/>
      <c r="Y36" s="24"/>
      <c r="Z36" s="24"/>
      <c r="AA36" s="24"/>
    </row>
    <row r="37" spans="1:27" s="26" customFormat="1" x14ac:dyDescent="0.3">
      <c r="A37" s="28" t="s">
        <v>202</v>
      </c>
      <c r="B37" s="10">
        <v>3</v>
      </c>
      <c r="C37" s="10">
        <f t="shared" si="19"/>
        <v>0</v>
      </c>
      <c r="D37" s="25"/>
      <c r="E37" s="25"/>
      <c r="F37" s="25"/>
      <c r="G37" s="25"/>
      <c r="H37" s="25">
        <f t="shared" si="8"/>
        <v>1</v>
      </c>
      <c r="I37" s="25"/>
      <c r="J37" s="25">
        <v>1</v>
      </c>
      <c r="K37" s="25"/>
      <c r="L37" s="25"/>
      <c r="M37" s="25">
        <f t="shared" si="9"/>
        <v>1</v>
      </c>
      <c r="N37" s="25">
        <v>1</v>
      </c>
      <c r="O37" s="25"/>
      <c r="P37" s="25"/>
      <c r="Q37" s="25"/>
      <c r="R37" s="25">
        <v>1</v>
      </c>
      <c r="S37" s="25"/>
      <c r="T37" s="25"/>
      <c r="U37" s="25">
        <v>1</v>
      </c>
      <c r="V37" s="25"/>
      <c r="W37" s="25">
        <v>0</v>
      </c>
      <c r="X37" s="25"/>
      <c r="Y37" s="25"/>
      <c r="Z37" s="25"/>
      <c r="AA37" s="25"/>
    </row>
    <row r="38" spans="1:27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</sheetData>
  <phoneticPr fontId="4" type="noConversion"/>
  <pageMargins left="0.7" right="0.7" top="0.75" bottom="0.75" header="0.3" footer="0.3"/>
  <pageSetup paperSize="9" orientation="portrait" r:id="rId1"/>
  <ignoredErrors>
    <ignoredError sqref="C18:C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5062-3022-44D7-992A-4FDE2FF66247}">
  <dimension ref="A1:R54"/>
  <sheetViews>
    <sheetView tabSelected="1" zoomScale="85" zoomScaleNormal="85" workbookViewId="0">
      <selection activeCell="L41" sqref="L41"/>
    </sheetView>
  </sheetViews>
  <sheetFormatPr defaultRowHeight="16.5" x14ac:dyDescent="0.3"/>
  <cols>
    <col min="1" max="1" width="5.625" style="1" customWidth="1"/>
    <col min="2" max="2" width="20.625" style="1" customWidth="1"/>
    <col min="3" max="3" width="27.625" style="1" bestFit="1" customWidth="1"/>
    <col min="4" max="4" width="15.625" style="1" customWidth="1"/>
    <col min="5" max="5" width="6.625" style="1" customWidth="1"/>
    <col min="6" max="7" width="7.625" style="1" customWidth="1"/>
    <col min="8" max="8" width="20.625" style="1" customWidth="1"/>
    <col min="9" max="9" width="7.625" style="1" customWidth="1"/>
    <col min="10" max="10" width="12.625" style="1" customWidth="1"/>
    <col min="11" max="11" width="8.625" style="21" customWidth="1"/>
    <col min="12" max="12" width="9.625" style="1" customWidth="1"/>
    <col min="13" max="16" width="8.625" style="1" customWidth="1"/>
  </cols>
  <sheetData>
    <row r="1" spans="1:16" s="33" customFormat="1" ht="80.099999999999994" customHeight="1" x14ac:dyDescent="0.3">
      <c r="A1" s="15" t="s">
        <v>42</v>
      </c>
      <c r="B1" s="15" t="s">
        <v>43</v>
      </c>
      <c r="C1" s="15" t="s">
        <v>44</v>
      </c>
      <c r="D1" s="39" t="s">
        <v>88</v>
      </c>
      <c r="E1" s="39" t="s">
        <v>46</v>
      </c>
      <c r="F1" s="39" t="s">
        <v>47</v>
      </c>
      <c r="G1" s="39" t="s">
        <v>48</v>
      </c>
      <c r="H1" s="15" t="s">
        <v>49</v>
      </c>
      <c r="I1" s="39" t="s">
        <v>50</v>
      </c>
      <c r="J1" s="39" t="s">
        <v>51</v>
      </c>
      <c r="K1" s="39" t="s">
        <v>52</v>
      </c>
      <c r="L1" s="39" t="s">
        <v>53</v>
      </c>
      <c r="M1" s="39" t="s">
        <v>54</v>
      </c>
      <c r="N1" s="39" t="s">
        <v>55</v>
      </c>
      <c r="O1" s="39" t="s">
        <v>56</v>
      </c>
      <c r="P1" s="39" t="s">
        <v>57</v>
      </c>
    </row>
    <row r="2" spans="1:16" s="33" customFormat="1" x14ac:dyDescent="0.3">
      <c r="A2" s="32">
        <v>1</v>
      </c>
      <c r="B2" s="31" t="s">
        <v>87</v>
      </c>
      <c r="C2" s="31" t="s">
        <v>58</v>
      </c>
      <c r="D2" s="32" t="s">
        <v>78</v>
      </c>
      <c r="E2" s="32" t="s">
        <v>65</v>
      </c>
      <c r="F2" s="32">
        <v>8</v>
      </c>
      <c r="G2" s="32" t="s">
        <v>61</v>
      </c>
      <c r="H2" s="32" t="s">
        <v>89</v>
      </c>
      <c r="I2" s="32">
        <v>6690</v>
      </c>
      <c r="J2" s="34" t="s">
        <v>98</v>
      </c>
      <c r="K2" s="31">
        <v>114</v>
      </c>
      <c r="L2" s="32">
        <v>35949</v>
      </c>
      <c r="M2" s="32">
        <v>0</v>
      </c>
      <c r="N2" s="32"/>
      <c r="O2" s="32"/>
      <c r="P2" s="32">
        <v>1</v>
      </c>
    </row>
    <row r="3" spans="1:16" s="17" customFormat="1" x14ac:dyDescent="0.3">
      <c r="A3" s="31">
        <v>2</v>
      </c>
      <c r="B3" s="31" t="s">
        <v>87</v>
      </c>
      <c r="C3" s="31" t="s">
        <v>58</v>
      </c>
      <c r="D3" s="31" t="s">
        <v>64</v>
      </c>
      <c r="E3" s="31" t="s">
        <v>60</v>
      </c>
      <c r="F3" s="31">
        <v>8</v>
      </c>
      <c r="G3" s="31" t="s">
        <v>61</v>
      </c>
      <c r="H3" s="31" t="s">
        <v>90</v>
      </c>
      <c r="I3" s="31">
        <v>2199</v>
      </c>
      <c r="J3" s="22" t="s">
        <v>99</v>
      </c>
      <c r="K3" s="31">
        <v>91</v>
      </c>
      <c r="L3" s="31">
        <v>150130</v>
      </c>
      <c r="M3" s="31">
        <v>0</v>
      </c>
      <c r="N3" s="31"/>
      <c r="O3" s="31"/>
      <c r="P3" s="31">
        <v>1</v>
      </c>
    </row>
    <row r="4" spans="1:16" s="33" customFormat="1" x14ac:dyDescent="0.3">
      <c r="A4" s="32">
        <v>3</v>
      </c>
      <c r="B4" s="31" t="s">
        <v>87</v>
      </c>
      <c r="C4" s="31" t="s">
        <v>58</v>
      </c>
      <c r="D4" s="32" t="s">
        <v>64</v>
      </c>
      <c r="E4" s="32" t="s">
        <v>60</v>
      </c>
      <c r="F4" s="32">
        <v>8</v>
      </c>
      <c r="G4" s="32" t="s">
        <v>61</v>
      </c>
      <c r="H4" s="32" t="s">
        <v>90</v>
      </c>
      <c r="I4" s="32">
        <v>2199</v>
      </c>
      <c r="J4" s="34" t="s">
        <v>100</v>
      </c>
      <c r="K4" s="31">
        <v>79</v>
      </c>
      <c r="L4" s="32">
        <v>156000</v>
      </c>
      <c r="M4" s="32">
        <v>0</v>
      </c>
      <c r="N4" s="32"/>
      <c r="O4" s="32"/>
      <c r="P4" s="32">
        <v>1</v>
      </c>
    </row>
    <row r="5" spans="1:16" s="33" customFormat="1" x14ac:dyDescent="0.3">
      <c r="A5" s="31">
        <v>4</v>
      </c>
      <c r="B5" s="31" t="s">
        <v>87</v>
      </c>
      <c r="C5" s="31" t="s">
        <v>58</v>
      </c>
      <c r="D5" s="32" t="s">
        <v>64</v>
      </c>
      <c r="E5" s="32" t="s">
        <v>65</v>
      </c>
      <c r="F5" s="32">
        <v>8</v>
      </c>
      <c r="G5" s="32" t="s">
        <v>61</v>
      </c>
      <c r="H5" s="32" t="s">
        <v>97</v>
      </c>
      <c r="I5" s="32">
        <v>1999</v>
      </c>
      <c r="J5" s="34" t="s">
        <v>101</v>
      </c>
      <c r="K5" s="31">
        <v>72</v>
      </c>
      <c r="L5" s="32">
        <v>157636</v>
      </c>
      <c r="M5" s="32">
        <v>0</v>
      </c>
      <c r="N5" s="32"/>
      <c r="O5" s="32" t="s">
        <v>108</v>
      </c>
      <c r="P5" s="32">
        <v>1</v>
      </c>
    </row>
    <row r="6" spans="1:16" s="33" customFormat="1" x14ac:dyDescent="0.3">
      <c r="A6" s="32">
        <v>5</v>
      </c>
      <c r="B6" s="31" t="s">
        <v>87</v>
      </c>
      <c r="C6" s="31" t="s">
        <v>58</v>
      </c>
      <c r="D6" s="32" t="s">
        <v>64</v>
      </c>
      <c r="E6" s="32" t="s">
        <v>65</v>
      </c>
      <c r="F6" s="32">
        <v>8</v>
      </c>
      <c r="G6" s="32" t="s">
        <v>61</v>
      </c>
      <c r="H6" s="32" t="s">
        <v>97</v>
      </c>
      <c r="I6" s="32">
        <v>1999</v>
      </c>
      <c r="J6" s="34" t="s">
        <v>102</v>
      </c>
      <c r="K6" s="31">
        <v>69</v>
      </c>
      <c r="L6" s="32">
        <v>150793</v>
      </c>
      <c r="M6" s="32">
        <v>0</v>
      </c>
      <c r="N6" s="32"/>
      <c r="O6" s="32" t="s">
        <v>108</v>
      </c>
      <c r="P6" s="32">
        <v>1</v>
      </c>
    </row>
    <row r="7" spans="1:16" s="33" customFormat="1" x14ac:dyDescent="0.3">
      <c r="A7" s="31">
        <v>6</v>
      </c>
      <c r="B7" s="31" t="s">
        <v>87</v>
      </c>
      <c r="C7" s="31" t="s">
        <v>58</v>
      </c>
      <c r="D7" s="32" t="s">
        <v>59</v>
      </c>
      <c r="E7" s="32" t="s">
        <v>65</v>
      </c>
      <c r="F7" s="32">
        <v>8</v>
      </c>
      <c r="G7" s="32" t="s">
        <v>61</v>
      </c>
      <c r="H7" s="32" t="s">
        <v>91</v>
      </c>
      <c r="I7" s="32">
        <v>1598</v>
      </c>
      <c r="J7" s="34" t="s">
        <v>103</v>
      </c>
      <c r="K7" s="31">
        <v>33</v>
      </c>
      <c r="L7" s="32">
        <v>54231</v>
      </c>
      <c r="M7" s="32">
        <v>1</v>
      </c>
      <c r="N7" s="32">
        <v>36</v>
      </c>
      <c r="O7" s="32" t="s">
        <v>108</v>
      </c>
      <c r="P7" s="32">
        <v>1</v>
      </c>
    </row>
    <row r="8" spans="1:16" s="33" customFormat="1" x14ac:dyDescent="0.3">
      <c r="A8" s="32">
        <v>7</v>
      </c>
      <c r="B8" s="31" t="s">
        <v>87</v>
      </c>
      <c r="C8" s="31" t="s">
        <v>58</v>
      </c>
      <c r="D8" s="32" t="s">
        <v>59</v>
      </c>
      <c r="E8" s="32" t="s">
        <v>65</v>
      </c>
      <c r="F8" s="32">
        <v>8</v>
      </c>
      <c r="G8" s="32" t="s">
        <v>61</v>
      </c>
      <c r="H8" s="32" t="s">
        <v>96</v>
      </c>
      <c r="I8" s="32">
        <v>167</v>
      </c>
      <c r="J8" s="34" t="s">
        <v>104</v>
      </c>
      <c r="K8" s="31">
        <v>32</v>
      </c>
      <c r="L8" s="32">
        <v>26025</v>
      </c>
      <c r="M8" s="32">
        <v>1</v>
      </c>
      <c r="N8" s="32">
        <v>36</v>
      </c>
      <c r="O8" s="32" t="s">
        <v>63</v>
      </c>
      <c r="P8" s="32">
        <v>1</v>
      </c>
    </row>
    <row r="9" spans="1:16" s="33" customFormat="1" x14ac:dyDescent="0.3">
      <c r="A9" s="31">
        <v>8</v>
      </c>
      <c r="B9" s="31" t="s">
        <v>87</v>
      </c>
      <c r="C9" s="31" t="s">
        <v>58</v>
      </c>
      <c r="D9" s="32" t="s">
        <v>64</v>
      </c>
      <c r="E9" s="32" t="s">
        <v>65</v>
      </c>
      <c r="F9" s="32">
        <v>8</v>
      </c>
      <c r="G9" s="32" t="s">
        <v>61</v>
      </c>
      <c r="H9" s="32" t="s">
        <v>92</v>
      </c>
      <c r="I9" s="32">
        <v>1598</v>
      </c>
      <c r="J9" s="34" t="s">
        <v>105</v>
      </c>
      <c r="K9" s="31">
        <v>18</v>
      </c>
      <c r="L9" s="31">
        <v>26858</v>
      </c>
      <c r="M9" s="32">
        <v>1</v>
      </c>
      <c r="N9" s="32">
        <v>36</v>
      </c>
      <c r="O9" s="32" t="s">
        <v>108</v>
      </c>
      <c r="P9" s="32">
        <v>1</v>
      </c>
    </row>
    <row r="10" spans="1:16" s="33" customFormat="1" x14ac:dyDescent="0.3">
      <c r="A10" s="32">
        <v>9</v>
      </c>
      <c r="B10" s="31" t="s">
        <v>87</v>
      </c>
      <c r="C10" s="31" t="s">
        <v>58</v>
      </c>
      <c r="D10" s="32" t="s">
        <v>64</v>
      </c>
      <c r="E10" s="32" t="s">
        <v>65</v>
      </c>
      <c r="F10" s="32">
        <v>8</v>
      </c>
      <c r="G10" s="32" t="s">
        <v>61</v>
      </c>
      <c r="H10" s="32" t="s">
        <v>92</v>
      </c>
      <c r="I10" s="32">
        <v>1598</v>
      </c>
      <c r="J10" s="34" t="s">
        <v>106</v>
      </c>
      <c r="K10" s="31">
        <v>17</v>
      </c>
      <c r="L10" s="31">
        <v>26610</v>
      </c>
      <c r="M10" s="32">
        <v>1</v>
      </c>
      <c r="N10" s="32">
        <v>36</v>
      </c>
      <c r="O10" s="32" t="s">
        <v>108</v>
      </c>
      <c r="P10" s="32">
        <v>1</v>
      </c>
    </row>
    <row r="11" spans="1:16" s="33" customFormat="1" x14ac:dyDescent="0.3">
      <c r="A11" s="31">
        <v>10</v>
      </c>
      <c r="B11" s="31" t="s">
        <v>87</v>
      </c>
      <c r="C11" s="31" t="s">
        <v>58</v>
      </c>
      <c r="D11" s="32" t="s">
        <v>64</v>
      </c>
      <c r="E11" s="32" t="s">
        <v>65</v>
      </c>
      <c r="F11" s="32">
        <v>8</v>
      </c>
      <c r="G11" s="32" t="s">
        <v>61</v>
      </c>
      <c r="H11" s="32" t="s">
        <v>93</v>
      </c>
      <c r="I11" s="32">
        <v>0</v>
      </c>
      <c r="J11" s="34" t="s">
        <v>107</v>
      </c>
      <c r="K11" s="31">
        <v>13</v>
      </c>
      <c r="L11" s="32">
        <v>9069</v>
      </c>
      <c r="M11" s="32">
        <v>1</v>
      </c>
      <c r="N11" s="32">
        <v>36</v>
      </c>
      <c r="O11" s="32" t="s">
        <v>109</v>
      </c>
      <c r="P11" s="32">
        <v>1</v>
      </c>
    </row>
    <row r="12" spans="1:16" s="33" customFormat="1" x14ac:dyDescent="0.3">
      <c r="A12" s="32">
        <v>11</v>
      </c>
      <c r="B12" s="31" t="s">
        <v>87</v>
      </c>
      <c r="C12" s="31" t="s">
        <v>58</v>
      </c>
      <c r="D12" s="32" t="s">
        <v>64</v>
      </c>
      <c r="E12" s="32" t="s">
        <v>65</v>
      </c>
      <c r="F12" s="32">
        <v>8</v>
      </c>
      <c r="G12" s="32" t="s">
        <v>61</v>
      </c>
      <c r="H12" s="32" t="s">
        <v>94</v>
      </c>
      <c r="I12" s="32">
        <v>120</v>
      </c>
      <c r="J12" s="34" t="s">
        <v>205</v>
      </c>
      <c r="K12" s="31">
        <v>6</v>
      </c>
      <c r="L12" s="32">
        <v>9080</v>
      </c>
      <c r="M12" s="32">
        <v>0</v>
      </c>
      <c r="N12" s="32"/>
      <c r="O12" s="32" t="s">
        <v>63</v>
      </c>
      <c r="P12" s="32">
        <v>1</v>
      </c>
    </row>
    <row r="13" spans="1:16" s="33" customFormat="1" x14ac:dyDescent="0.3">
      <c r="A13" s="31">
        <v>12</v>
      </c>
      <c r="B13" s="31" t="s">
        <v>87</v>
      </c>
      <c r="C13" s="31" t="s">
        <v>58</v>
      </c>
      <c r="D13" s="32" t="s">
        <v>59</v>
      </c>
      <c r="E13" s="32" t="s">
        <v>65</v>
      </c>
      <c r="F13" s="32">
        <v>8</v>
      </c>
      <c r="G13" s="32" t="s">
        <v>61</v>
      </c>
      <c r="H13" s="32" t="s">
        <v>95</v>
      </c>
      <c r="I13" s="32">
        <v>180.9</v>
      </c>
      <c r="J13" s="34" t="s">
        <v>206</v>
      </c>
      <c r="K13" s="31">
        <v>1</v>
      </c>
      <c r="L13" s="32">
        <v>2823</v>
      </c>
      <c r="M13" s="32">
        <v>1</v>
      </c>
      <c r="N13" s="32">
        <v>36</v>
      </c>
      <c r="O13" s="32" t="s">
        <v>63</v>
      </c>
      <c r="P13" s="32">
        <v>1</v>
      </c>
    </row>
    <row r="14" spans="1:16" s="17" customFormat="1" x14ac:dyDescent="0.3">
      <c r="A14" s="32">
        <v>13</v>
      </c>
      <c r="B14" s="31" t="s">
        <v>79</v>
      </c>
      <c r="C14" s="31" t="s">
        <v>120</v>
      </c>
      <c r="D14" s="31" t="s">
        <v>64</v>
      </c>
      <c r="E14" s="31" t="s">
        <v>65</v>
      </c>
      <c r="F14" s="31">
        <v>8</v>
      </c>
      <c r="G14" s="31" t="s">
        <v>61</v>
      </c>
      <c r="H14" s="31" t="s">
        <v>121</v>
      </c>
      <c r="I14" s="31">
        <v>111</v>
      </c>
      <c r="J14" s="22" t="s">
        <v>207</v>
      </c>
      <c r="K14" s="31">
        <v>46</v>
      </c>
      <c r="L14" s="31">
        <v>21641</v>
      </c>
      <c r="M14" s="31">
        <v>0</v>
      </c>
      <c r="N14" s="31"/>
      <c r="O14" s="31" t="s">
        <v>63</v>
      </c>
      <c r="P14" s="31">
        <v>1</v>
      </c>
    </row>
    <row r="15" spans="1:16" s="17" customFormat="1" x14ac:dyDescent="0.3">
      <c r="A15" s="31">
        <v>14</v>
      </c>
      <c r="B15" s="31" t="s">
        <v>79</v>
      </c>
      <c r="C15" s="31" t="s">
        <v>120</v>
      </c>
      <c r="D15" s="31" t="s">
        <v>64</v>
      </c>
      <c r="E15" s="31" t="s">
        <v>65</v>
      </c>
      <c r="F15" s="31">
        <v>8</v>
      </c>
      <c r="G15" s="31" t="s">
        <v>122</v>
      </c>
      <c r="H15" s="31" t="s">
        <v>94</v>
      </c>
      <c r="I15" s="31">
        <v>120</v>
      </c>
      <c r="J15" s="22" t="s">
        <v>208</v>
      </c>
      <c r="K15" s="31">
        <v>15</v>
      </c>
      <c r="L15" s="31">
        <v>8245</v>
      </c>
      <c r="M15" s="31">
        <v>0</v>
      </c>
      <c r="N15" s="31"/>
      <c r="O15" s="31" t="s">
        <v>63</v>
      </c>
      <c r="P15" s="31">
        <v>1</v>
      </c>
    </row>
    <row r="16" spans="1:16" s="17" customFormat="1" x14ac:dyDescent="0.3">
      <c r="A16" s="32">
        <v>15</v>
      </c>
      <c r="B16" s="31" t="s">
        <v>79</v>
      </c>
      <c r="C16" s="31" t="s">
        <v>129</v>
      </c>
      <c r="D16" s="31" t="s">
        <v>64</v>
      </c>
      <c r="E16" s="31" t="s">
        <v>65</v>
      </c>
      <c r="F16" s="31">
        <v>8</v>
      </c>
      <c r="G16" s="31" t="s">
        <v>61</v>
      </c>
      <c r="H16" s="31" t="s">
        <v>153</v>
      </c>
      <c r="I16" s="31">
        <v>111</v>
      </c>
      <c r="J16" s="22" t="s">
        <v>209</v>
      </c>
      <c r="K16" s="31">
        <v>42</v>
      </c>
      <c r="L16" s="31">
        <v>34000</v>
      </c>
      <c r="M16" s="31">
        <v>0</v>
      </c>
      <c r="N16" s="31"/>
      <c r="O16" s="31" t="s">
        <v>63</v>
      </c>
      <c r="P16" s="31">
        <v>1</v>
      </c>
    </row>
    <row r="17" spans="1:16" s="17" customFormat="1" x14ac:dyDescent="0.3">
      <c r="A17" s="31">
        <v>16</v>
      </c>
      <c r="B17" s="31" t="s">
        <v>79</v>
      </c>
      <c r="C17" s="31" t="s">
        <v>129</v>
      </c>
      <c r="D17" s="31" t="s">
        <v>78</v>
      </c>
      <c r="E17" s="31" t="s">
        <v>65</v>
      </c>
      <c r="F17" s="31">
        <v>8</v>
      </c>
      <c r="G17" s="31" t="s">
        <v>122</v>
      </c>
      <c r="H17" s="31" t="s">
        <v>90</v>
      </c>
      <c r="I17" s="31">
        <v>2199</v>
      </c>
      <c r="J17" s="22" t="s">
        <v>210</v>
      </c>
      <c r="K17" s="31">
        <v>79</v>
      </c>
      <c r="L17" s="31">
        <v>25000</v>
      </c>
      <c r="M17" s="31">
        <v>0</v>
      </c>
      <c r="N17" s="31"/>
      <c r="O17" s="31"/>
      <c r="P17" s="31">
        <v>1</v>
      </c>
    </row>
    <row r="18" spans="1:16" s="17" customFormat="1" x14ac:dyDescent="0.3">
      <c r="A18" s="32">
        <v>17</v>
      </c>
      <c r="B18" s="31" t="s">
        <v>79</v>
      </c>
      <c r="C18" s="31" t="s">
        <v>130</v>
      </c>
      <c r="D18" s="31" t="s">
        <v>64</v>
      </c>
      <c r="E18" s="31" t="s">
        <v>65</v>
      </c>
      <c r="F18" s="31">
        <v>8</v>
      </c>
      <c r="G18" s="31" t="s">
        <v>122</v>
      </c>
      <c r="H18" s="31" t="s">
        <v>131</v>
      </c>
      <c r="I18" s="31">
        <v>1999</v>
      </c>
      <c r="J18" s="22" t="s">
        <v>211</v>
      </c>
      <c r="K18" s="31">
        <v>93</v>
      </c>
      <c r="L18" s="31">
        <v>90406</v>
      </c>
      <c r="M18" s="31">
        <v>0</v>
      </c>
      <c r="N18" s="31"/>
      <c r="O18" s="31" t="s">
        <v>108</v>
      </c>
      <c r="P18" s="31">
        <v>1</v>
      </c>
    </row>
    <row r="19" spans="1:16" s="17" customFormat="1" x14ac:dyDescent="0.3">
      <c r="A19" s="31">
        <v>18</v>
      </c>
      <c r="B19" s="31" t="s">
        <v>79</v>
      </c>
      <c r="C19" s="31" t="s">
        <v>130</v>
      </c>
      <c r="D19" s="31" t="s">
        <v>78</v>
      </c>
      <c r="E19" s="31" t="s">
        <v>65</v>
      </c>
      <c r="F19" s="31">
        <v>8</v>
      </c>
      <c r="G19" s="31" t="s">
        <v>122</v>
      </c>
      <c r="H19" s="31" t="s">
        <v>133</v>
      </c>
      <c r="I19" s="31">
        <v>2199</v>
      </c>
      <c r="J19" s="22" t="s">
        <v>212</v>
      </c>
      <c r="K19" s="31">
        <v>69</v>
      </c>
      <c r="L19" s="31">
        <v>37243</v>
      </c>
      <c r="M19" s="31">
        <v>0</v>
      </c>
      <c r="N19" s="31"/>
      <c r="O19" s="31"/>
      <c r="P19" s="31">
        <v>1</v>
      </c>
    </row>
    <row r="20" spans="1:16" s="33" customFormat="1" x14ac:dyDescent="0.3">
      <c r="A20" s="32">
        <v>19</v>
      </c>
      <c r="B20" s="32" t="s">
        <v>79</v>
      </c>
      <c r="C20" s="32" t="s">
        <v>130</v>
      </c>
      <c r="D20" s="32" t="s">
        <v>64</v>
      </c>
      <c r="E20" s="32" t="s">
        <v>65</v>
      </c>
      <c r="F20" s="32">
        <v>8</v>
      </c>
      <c r="G20" s="32" t="s">
        <v>122</v>
      </c>
      <c r="H20" s="32" t="s">
        <v>131</v>
      </c>
      <c r="I20" s="32">
        <v>1999</v>
      </c>
      <c r="J20" s="34" t="s">
        <v>213</v>
      </c>
      <c r="K20" s="31">
        <v>66</v>
      </c>
      <c r="L20" s="32">
        <v>68377</v>
      </c>
      <c r="M20" s="32">
        <v>0</v>
      </c>
      <c r="N20" s="32"/>
      <c r="O20" s="32" t="s">
        <v>108</v>
      </c>
      <c r="P20" s="32">
        <v>1</v>
      </c>
    </row>
    <row r="21" spans="1:16" s="33" customFormat="1" x14ac:dyDescent="0.3">
      <c r="A21" s="31">
        <v>20</v>
      </c>
      <c r="B21" s="31" t="s">
        <v>79</v>
      </c>
      <c r="C21" s="31" t="s">
        <v>253</v>
      </c>
      <c r="D21" s="32" t="s">
        <v>136</v>
      </c>
      <c r="E21" s="32" t="s">
        <v>65</v>
      </c>
      <c r="F21" s="32">
        <v>8</v>
      </c>
      <c r="G21" s="32" t="s">
        <v>61</v>
      </c>
      <c r="H21" s="32" t="s">
        <v>97</v>
      </c>
      <c r="I21" s="35">
        <v>1999</v>
      </c>
      <c r="J21" s="34" t="s">
        <v>214</v>
      </c>
      <c r="K21" s="36">
        <v>69</v>
      </c>
      <c r="L21" s="32">
        <v>111155</v>
      </c>
      <c r="M21" s="32">
        <v>0</v>
      </c>
      <c r="N21" s="32"/>
      <c r="O21" s="32" t="s">
        <v>114</v>
      </c>
      <c r="P21" s="32">
        <v>1</v>
      </c>
    </row>
    <row r="22" spans="1:16" s="17" customFormat="1" x14ac:dyDescent="0.3">
      <c r="A22" s="32">
        <v>21</v>
      </c>
      <c r="B22" s="31" t="s">
        <v>79</v>
      </c>
      <c r="C22" s="31" t="s">
        <v>253</v>
      </c>
      <c r="D22" s="31" t="s">
        <v>64</v>
      </c>
      <c r="E22" s="31" t="s">
        <v>65</v>
      </c>
      <c r="F22" s="31">
        <v>8</v>
      </c>
      <c r="G22" s="31" t="s">
        <v>61</v>
      </c>
      <c r="H22" s="32" t="s">
        <v>97</v>
      </c>
      <c r="I22" s="35">
        <v>1999</v>
      </c>
      <c r="J22" s="22" t="s">
        <v>215</v>
      </c>
      <c r="K22" s="36">
        <v>94</v>
      </c>
      <c r="L22" s="31">
        <v>40630</v>
      </c>
      <c r="M22" s="31">
        <v>0</v>
      </c>
      <c r="N22" s="31"/>
      <c r="O22" s="31" t="s">
        <v>114</v>
      </c>
      <c r="P22" s="31">
        <v>1</v>
      </c>
    </row>
    <row r="23" spans="1:16" s="33" customFormat="1" x14ac:dyDescent="0.3">
      <c r="A23" s="31">
        <v>22</v>
      </c>
      <c r="B23" s="31" t="s">
        <v>79</v>
      </c>
      <c r="C23" s="31" t="s">
        <v>253</v>
      </c>
      <c r="D23" s="32" t="s">
        <v>137</v>
      </c>
      <c r="E23" s="32" t="s">
        <v>65</v>
      </c>
      <c r="F23" s="32">
        <v>9</v>
      </c>
      <c r="G23" s="32" t="s">
        <v>61</v>
      </c>
      <c r="H23" s="37" t="s">
        <v>138</v>
      </c>
      <c r="I23" s="35">
        <v>2476</v>
      </c>
      <c r="J23" s="34" t="s">
        <v>216</v>
      </c>
      <c r="K23" s="36">
        <v>90</v>
      </c>
      <c r="L23" s="32">
        <v>16146</v>
      </c>
      <c r="M23" s="32">
        <v>0</v>
      </c>
      <c r="N23" s="32"/>
      <c r="O23" s="32"/>
      <c r="P23" s="32">
        <v>1</v>
      </c>
    </row>
    <row r="24" spans="1:16" s="33" customFormat="1" x14ac:dyDescent="0.3">
      <c r="A24" s="32">
        <v>23</v>
      </c>
      <c r="B24" s="31" t="s">
        <v>79</v>
      </c>
      <c r="C24" s="31" t="s">
        <v>253</v>
      </c>
      <c r="D24" s="32" t="s">
        <v>139</v>
      </c>
      <c r="E24" s="32" t="s">
        <v>132</v>
      </c>
      <c r="F24" s="32">
        <v>9</v>
      </c>
      <c r="G24" s="32" t="s">
        <v>61</v>
      </c>
      <c r="H24" s="37" t="s">
        <v>140</v>
      </c>
      <c r="I24" s="35">
        <v>2476</v>
      </c>
      <c r="J24" s="34" t="s">
        <v>217</v>
      </c>
      <c r="K24" s="36">
        <v>87</v>
      </c>
      <c r="L24" s="32">
        <v>32283</v>
      </c>
      <c r="M24" s="32">
        <v>0</v>
      </c>
      <c r="N24" s="32"/>
      <c r="O24" s="32"/>
      <c r="P24" s="32">
        <v>0</v>
      </c>
    </row>
    <row r="25" spans="1:16" s="33" customFormat="1" x14ac:dyDescent="0.3">
      <c r="A25" s="31">
        <v>24</v>
      </c>
      <c r="B25" s="32" t="s">
        <v>79</v>
      </c>
      <c r="C25" s="32" t="s">
        <v>143</v>
      </c>
      <c r="D25" s="32" t="s">
        <v>136</v>
      </c>
      <c r="E25" s="32" t="s">
        <v>144</v>
      </c>
      <c r="F25" s="32">
        <v>8</v>
      </c>
      <c r="G25" s="32" t="s">
        <v>122</v>
      </c>
      <c r="H25" s="32" t="s">
        <v>133</v>
      </c>
      <c r="I25" s="32">
        <v>2199</v>
      </c>
      <c r="J25" s="34" t="s">
        <v>218</v>
      </c>
      <c r="K25" s="31">
        <v>95</v>
      </c>
      <c r="L25" s="32">
        <v>70210</v>
      </c>
      <c r="M25" s="32">
        <v>0</v>
      </c>
      <c r="N25" s="32"/>
      <c r="O25" s="32"/>
      <c r="P25" s="32">
        <v>1</v>
      </c>
    </row>
    <row r="26" spans="1:16" s="33" customFormat="1" x14ac:dyDescent="0.3">
      <c r="A26" s="32">
        <v>25</v>
      </c>
      <c r="B26" s="32" t="s">
        <v>79</v>
      </c>
      <c r="C26" s="32" t="s">
        <v>143</v>
      </c>
      <c r="D26" s="32" t="s">
        <v>136</v>
      </c>
      <c r="E26" s="32" t="s">
        <v>145</v>
      </c>
      <c r="F26" s="32">
        <v>8</v>
      </c>
      <c r="G26" s="32" t="s">
        <v>122</v>
      </c>
      <c r="H26" s="32" t="s">
        <v>97</v>
      </c>
      <c r="I26" s="32">
        <v>1999</v>
      </c>
      <c r="J26" s="34" t="s">
        <v>219</v>
      </c>
      <c r="K26" s="31">
        <v>72</v>
      </c>
      <c r="L26" s="32">
        <v>58444</v>
      </c>
      <c r="M26" s="32">
        <v>0</v>
      </c>
      <c r="N26" s="32"/>
      <c r="O26" s="32" t="s">
        <v>108</v>
      </c>
      <c r="P26" s="32">
        <v>1</v>
      </c>
    </row>
    <row r="27" spans="1:16" s="33" customFormat="1" x14ac:dyDescent="0.3">
      <c r="A27" s="31">
        <v>26</v>
      </c>
      <c r="B27" s="32" t="s">
        <v>79</v>
      </c>
      <c r="C27" s="32" t="s">
        <v>143</v>
      </c>
      <c r="D27" s="32" t="s">
        <v>136</v>
      </c>
      <c r="E27" s="32" t="s">
        <v>145</v>
      </c>
      <c r="F27" s="32">
        <v>8</v>
      </c>
      <c r="G27" s="32" t="s">
        <v>122</v>
      </c>
      <c r="H27" s="32" t="s">
        <v>94</v>
      </c>
      <c r="I27" s="32">
        <v>120.6</v>
      </c>
      <c r="J27" s="34" t="s">
        <v>220</v>
      </c>
      <c r="K27" s="31">
        <v>3</v>
      </c>
      <c r="L27" s="32">
        <v>387</v>
      </c>
      <c r="M27" s="32">
        <v>0</v>
      </c>
      <c r="N27" s="32"/>
      <c r="O27" s="32" t="s">
        <v>63</v>
      </c>
      <c r="P27" s="32">
        <v>1</v>
      </c>
    </row>
    <row r="28" spans="1:16" s="33" customFormat="1" x14ac:dyDescent="0.3">
      <c r="A28" s="32">
        <v>27</v>
      </c>
      <c r="B28" s="32" t="s">
        <v>79</v>
      </c>
      <c r="C28" s="32" t="s">
        <v>143</v>
      </c>
      <c r="D28" s="32" t="s">
        <v>136</v>
      </c>
      <c r="E28" s="32" t="s">
        <v>145</v>
      </c>
      <c r="F28" s="32">
        <v>8</v>
      </c>
      <c r="G28" s="32" t="s">
        <v>122</v>
      </c>
      <c r="H28" s="32" t="s">
        <v>146</v>
      </c>
      <c r="I28" s="32">
        <v>180</v>
      </c>
      <c r="J28" s="34" t="s">
        <v>221</v>
      </c>
      <c r="K28" s="31">
        <v>40</v>
      </c>
      <c r="L28" s="32">
        <v>15792</v>
      </c>
      <c r="M28" s="32">
        <v>0</v>
      </c>
      <c r="N28" s="32"/>
      <c r="O28" s="32" t="s">
        <v>113</v>
      </c>
      <c r="P28" s="32">
        <v>1</v>
      </c>
    </row>
    <row r="29" spans="1:16" s="17" customFormat="1" x14ac:dyDescent="0.3">
      <c r="A29" s="31">
        <v>28</v>
      </c>
      <c r="B29" s="31" t="s">
        <v>79</v>
      </c>
      <c r="C29" s="31" t="s">
        <v>151</v>
      </c>
      <c r="D29" s="31" t="s">
        <v>136</v>
      </c>
      <c r="E29" s="31" t="s">
        <v>65</v>
      </c>
      <c r="F29" s="31">
        <v>8</v>
      </c>
      <c r="G29" s="31" t="s">
        <v>122</v>
      </c>
      <c r="H29" s="32" t="s">
        <v>152</v>
      </c>
      <c r="I29" s="31">
        <v>111</v>
      </c>
      <c r="J29" s="34" t="s">
        <v>222</v>
      </c>
      <c r="K29" s="31">
        <v>29</v>
      </c>
      <c r="L29" s="31">
        <v>8450</v>
      </c>
      <c r="M29" s="31">
        <v>0</v>
      </c>
      <c r="N29" s="31"/>
      <c r="O29" s="31" t="s">
        <v>63</v>
      </c>
      <c r="P29" s="31">
        <v>1</v>
      </c>
    </row>
    <row r="30" spans="1:16" s="17" customFormat="1" x14ac:dyDescent="0.3">
      <c r="A30" s="32">
        <v>29</v>
      </c>
      <c r="B30" s="31" t="s">
        <v>79</v>
      </c>
      <c r="C30" s="31" t="s">
        <v>151</v>
      </c>
      <c r="D30" s="31" t="s">
        <v>64</v>
      </c>
      <c r="E30" s="31" t="s">
        <v>65</v>
      </c>
      <c r="F30" s="31">
        <v>8</v>
      </c>
      <c r="G30" s="31" t="s">
        <v>122</v>
      </c>
      <c r="H30" s="32" t="s">
        <v>153</v>
      </c>
      <c r="I30" s="31">
        <v>111</v>
      </c>
      <c r="J30" s="34" t="s">
        <v>223</v>
      </c>
      <c r="K30" s="31">
        <v>42</v>
      </c>
      <c r="L30" s="31">
        <v>11312</v>
      </c>
      <c r="M30" s="31">
        <v>0</v>
      </c>
      <c r="N30" s="31"/>
      <c r="O30" s="31" t="s">
        <v>63</v>
      </c>
      <c r="P30" s="31">
        <v>1</v>
      </c>
    </row>
    <row r="31" spans="1:16" s="17" customFormat="1" x14ac:dyDescent="0.3">
      <c r="A31" s="31">
        <v>30</v>
      </c>
      <c r="B31" s="31" t="s">
        <v>79</v>
      </c>
      <c r="C31" s="31" t="s">
        <v>154</v>
      </c>
      <c r="D31" s="31" t="s">
        <v>64</v>
      </c>
      <c r="E31" s="31" t="s">
        <v>65</v>
      </c>
      <c r="F31" s="31">
        <v>8</v>
      </c>
      <c r="G31" s="32" t="s">
        <v>61</v>
      </c>
      <c r="H31" s="31" t="s">
        <v>97</v>
      </c>
      <c r="I31" s="31">
        <v>1999</v>
      </c>
      <c r="J31" s="34" t="s">
        <v>224</v>
      </c>
      <c r="K31" s="31">
        <v>98</v>
      </c>
      <c r="L31" s="31">
        <v>33000</v>
      </c>
      <c r="M31" s="31">
        <v>0</v>
      </c>
      <c r="N31" s="31"/>
      <c r="O31" s="31" t="s">
        <v>108</v>
      </c>
      <c r="P31" s="31">
        <v>1</v>
      </c>
    </row>
    <row r="32" spans="1:16" s="33" customFormat="1" x14ac:dyDescent="0.3">
      <c r="A32" s="32">
        <v>31</v>
      </c>
      <c r="B32" s="31" t="s">
        <v>79</v>
      </c>
      <c r="C32" s="31" t="s">
        <v>154</v>
      </c>
      <c r="D32" s="32" t="s">
        <v>78</v>
      </c>
      <c r="E32" s="31" t="s">
        <v>65</v>
      </c>
      <c r="F32" s="32">
        <v>8</v>
      </c>
      <c r="G32" s="32" t="s">
        <v>61</v>
      </c>
      <c r="H32" s="31" t="s">
        <v>90</v>
      </c>
      <c r="I32" s="32">
        <v>2199</v>
      </c>
      <c r="J32" s="34" t="s">
        <v>225</v>
      </c>
      <c r="K32" s="31">
        <v>89</v>
      </c>
      <c r="L32" s="32">
        <v>75000</v>
      </c>
      <c r="M32" s="32">
        <v>0</v>
      </c>
      <c r="N32" s="32"/>
      <c r="O32" s="32"/>
      <c r="P32" s="32">
        <v>1</v>
      </c>
    </row>
    <row r="33" spans="1:18" s="17" customFormat="1" x14ac:dyDescent="0.3">
      <c r="A33" s="31">
        <v>32</v>
      </c>
      <c r="B33" s="31" t="s">
        <v>79</v>
      </c>
      <c r="C33" s="31" t="s">
        <v>157</v>
      </c>
      <c r="D33" s="31" t="s">
        <v>136</v>
      </c>
      <c r="E33" s="31" t="s">
        <v>65</v>
      </c>
      <c r="F33" s="31">
        <v>8</v>
      </c>
      <c r="G33" s="31" t="s">
        <v>122</v>
      </c>
      <c r="H33" s="31" t="s">
        <v>121</v>
      </c>
      <c r="I33" s="31">
        <v>111</v>
      </c>
      <c r="J33" s="22" t="s">
        <v>226</v>
      </c>
      <c r="K33" s="31">
        <v>43</v>
      </c>
      <c r="L33" s="31">
        <v>21454</v>
      </c>
      <c r="M33" s="31">
        <v>0</v>
      </c>
      <c r="N33" s="31"/>
      <c r="O33" s="31" t="s">
        <v>63</v>
      </c>
      <c r="P33" s="31">
        <v>1</v>
      </c>
    </row>
    <row r="34" spans="1:18" s="17" customFormat="1" x14ac:dyDescent="0.3">
      <c r="A34" s="32">
        <v>33</v>
      </c>
      <c r="B34" s="31" t="s">
        <v>79</v>
      </c>
      <c r="C34" s="31" t="s">
        <v>157</v>
      </c>
      <c r="D34" s="31" t="s">
        <v>64</v>
      </c>
      <c r="E34" s="31" t="s">
        <v>65</v>
      </c>
      <c r="F34" s="31">
        <v>8</v>
      </c>
      <c r="G34" s="31" t="s">
        <v>122</v>
      </c>
      <c r="H34" s="31" t="s">
        <v>97</v>
      </c>
      <c r="I34" s="31">
        <v>1999</v>
      </c>
      <c r="J34" s="22" t="s">
        <v>227</v>
      </c>
      <c r="K34" s="31">
        <v>105</v>
      </c>
      <c r="L34" s="31">
        <v>54531</v>
      </c>
      <c r="M34" s="31">
        <v>0</v>
      </c>
      <c r="N34" s="31"/>
      <c r="O34" s="31" t="s">
        <v>108</v>
      </c>
      <c r="P34" s="31">
        <v>1</v>
      </c>
    </row>
    <row r="35" spans="1:18" s="17" customFormat="1" x14ac:dyDescent="0.3">
      <c r="A35" s="31">
        <v>34</v>
      </c>
      <c r="B35" s="31" t="s">
        <v>79</v>
      </c>
      <c r="C35" s="31" t="s">
        <v>162</v>
      </c>
      <c r="D35" s="31" t="s">
        <v>64</v>
      </c>
      <c r="E35" s="31" t="s">
        <v>65</v>
      </c>
      <c r="F35" s="31">
        <v>8</v>
      </c>
      <c r="G35" s="31" t="s">
        <v>122</v>
      </c>
      <c r="H35" s="31" t="s">
        <v>131</v>
      </c>
      <c r="I35" s="31">
        <v>1999</v>
      </c>
      <c r="J35" s="22" t="s">
        <v>228</v>
      </c>
      <c r="K35" s="31">
        <v>87</v>
      </c>
      <c r="L35" s="31">
        <v>174813</v>
      </c>
      <c r="M35" s="31">
        <v>0</v>
      </c>
      <c r="N35" s="31"/>
      <c r="O35" s="31" t="s">
        <v>114</v>
      </c>
      <c r="P35" s="31">
        <v>1</v>
      </c>
      <c r="R35" s="38"/>
    </row>
    <row r="36" spans="1:18" s="17" customFormat="1" x14ac:dyDescent="0.3">
      <c r="A36" s="32">
        <v>35</v>
      </c>
      <c r="B36" s="31" t="s">
        <v>79</v>
      </c>
      <c r="C36" s="31" t="s">
        <v>162</v>
      </c>
      <c r="D36" s="31" t="s">
        <v>64</v>
      </c>
      <c r="E36" s="31" t="s">
        <v>65</v>
      </c>
      <c r="F36" s="31">
        <v>8</v>
      </c>
      <c r="G36" s="31" t="s">
        <v>122</v>
      </c>
      <c r="H36" s="31" t="s">
        <v>97</v>
      </c>
      <c r="I36" s="31">
        <v>1999</v>
      </c>
      <c r="J36" s="22" t="s">
        <v>229</v>
      </c>
      <c r="K36" s="31">
        <v>95</v>
      </c>
      <c r="L36" s="31">
        <v>126000</v>
      </c>
      <c r="M36" s="31">
        <v>0</v>
      </c>
      <c r="N36" s="31"/>
      <c r="O36" s="31" t="s">
        <v>108</v>
      </c>
      <c r="P36" s="31">
        <v>1</v>
      </c>
    </row>
    <row r="37" spans="1:18" s="33" customFormat="1" x14ac:dyDescent="0.3">
      <c r="A37" s="31">
        <v>36</v>
      </c>
      <c r="B37" s="31" t="s">
        <v>79</v>
      </c>
      <c r="C37" s="31" t="s">
        <v>162</v>
      </c>
      <c r="D37" s="31" t="s">
        <v>64</v>
      </c>
      <c r="E37" s="31" t="s">
        <v>65</v>
      </c>
      <c r="F37" s="31">
        <v>8</v>
      </c>
      <c r="G37" s="31" t="s">
        <v>122</v>
      </c>
      <c r="H37" s="31" t="s">
        <v>163</v>
      </c>
      <c r="I37" s="31">
        <v>111</v>
      </c>
      <c r="J37" s="22" t="s">
        <v>230</v>
      </c>
      <c r="K37" s="31">
        <v>15</v>
      </c>
      <c r="L37" s="31">
        <v>9899</v>
      </c>
      <c r="M37" s="31">
        <v>0</v>
      </c>
      <c r="N37" s="31"/>
      <c r="O37" s="31" t="s">
        <v>63</v>
      </c>
      <c r="P37" s="31">
        <v>1</v>
      </c>
    </row>
    <row r="38" spans="1:18" s="17" customFormat="1" x14ac:dyDescent="0.3">
      <c r="A38" s="32">
        <v>37</v>
      </c>
      <c r="B38" s="31" t="s">
        <v>79</v>
      </c>
      <c r="C38" s="31" t="s">
        <v>164</v>
      </c>
      <c r="D38" s="31" t="s">
        <v>64</v>
      </c>
      <c r="E38" s="31" t="s">
        <v>65</v>
      </c>
      <c r="F38" s="31">
        <v>8</v>
      </c>
      <c r="G38" s="31" t="s">
        <v>122</v>
      </c>
      <c r="H38" s="31" t="s">
        <v>97</v>
      </c>
      <c r="I38" s="31">
        <v>1999</v>
      </c>
      <c r="J38" s="22" t="s">
        <v>231</v>
      </c>
      <c r="K38" s="31">
        <v>44</v>
      </c>
      <c r="L38" s="31">
        <v>53000</v>
      </c>
      <c r="M38" s="31">
        <v>0</v>
      </c>
      <c r="N38" s="31"/>
      <c r="O38" s="31" t="s">
        <v>108</v>
      </c>
      <c r="P38" s="31">
        <v>1</v>
      </c>
    </row>
    <row r="39" spans="1:18" s="17" customFormat="1" x14ac:dyDescent="0.3">
      <c r="A39" s="31">
        <v>38</v>
      </c>
      <c r="B39" s="31" t="s">
        <v>79</v>
      </c>
      <c r="C39" s="31" t="s">
        <v>164</v>
      </c>
      <c r="D39" s="31" t="s">
        <v>78</v>
      </c>
      <c r="E39" s="31" t="s">
        <v>65</v>
      </c>
      <c r="F39" s="31">
        <v>8</v>
      </c>
      <c r="G39" s="31" t="s">
        <v>170</v>
      </c>
      <c r="H39" s="31" t="s">
        <v>133</v>
      </c>
      <c r="I39" s="31">
        <v>2151</v>
      </c>
      <c r="J39" s="34" t="s">
        <v>232</v>
      </c>
      <c r="K39" s="31">
        <v>29</v>
      </c>
      <c r="L39" s="31">
        <v>6000</v>
      </c>
      <c r="M39" s="31">
        <v>0</v>
      </c>
      <c r="N39" s="31"/>
      <c r="O39" s="31"/>
      <c r="P39" s="31">
        <v>1</v>
      </c>
    </row>
    <row r="40" spans="1:18" s="33" customFormat="1" x14ac:dyDescent="0.3">
      <c r="A40" s="32">
        <v>39</v>
      </c>
      <c r="B40" s="31" t="s">
        <v>79</v>
      </c>
      <c r="C40" s="32" t="s">
        <v>169</v>
      </c>
      <c r="D40" s="32" t="s">
        <v>64</v>
      </c>
      <c r="E40" s="32" t="s">
        <v>144</v>
      </c>
      <c r="F40" s="32">
        <v>8</v>
      </c>
      <c r="G40" s="32" t="s">
        <v>122</v>
      </c>
      <c r="H40" s="32" t="s">
        <v>133</v>
      </c>
      <c r="I40" s="32">
        <v>2199</v>
      </c>
      <c r="J40" s="34" t="s">
        <v>233</v>
      </c>
      <c r="K40" s="31">
        <v>70</v>
      </c>
      <c r="L40" s="32">
        <v>70954</v>
      </c>
      <c r="M40" s="32">
        <v>0</v>
      </c>
      <c r="N40" s="32"/>
      <c r="O40" s="32"/>
      <c r="P40" s="32">
        <v>1</v>
      </c>
    </row>
    <row r="41" spans="1:18" s="33" customFormat="1" x14ac:dyDescent="0.3">
      <c r="A41" s="31">
        <v>40</v>
      </c>
      <c r="B41" s="31" t="s">
        <v>79</v>
      </c>
      <c r="C41" s="32" t="s">
        <v>169</v>
      </c>
      <c r="D41" s="32" t="s">
        <v>136</v>
      </c>
      <c r="E41" s="32" t="s">
        <v>145</v>
      </c>
      <c r="F41" s="32">
        <v>8</v>
      </c>
      <c r="G41" s="32" t="s">
        <v>122</v>
      </c>
      <c r="H41" s="32" t="s">
        <v>163</v>
      </c>
      <c r="I41" s="32">
        <v>111</v>
      </c>
      <c r="J41" s="34" t="s">
        <v>234</v>
      </c>
      <c r="K41" s="31">
        <v>30</v>
      </c>
      <c r="L41" s="32">
        <v>25886</v>
      </c>
      <c r="M41" s="32">
        <v>0</v>
      </c>
      <c r="N41" s="32"/>
      <c r="O41" s="32" t="s">
        <v>113</v>
      </c>
      <c r="P41" s="32">
        <v>1</v>
      </c>
    </row>
    <row r="42" spans="1:18" s="17" customFormat="1" x14ac:dyDescent="0.3">
      <c r="A42" s="32">
        <v>41</v>
      </c>
      <c r="B42" s="31" t="s">
        <v>79</v>
      </c>
      <c r="C42" s="31" t="s">
        <v>171</v>
      </c>
      <c r="D42" s="31" t="s">
        <v>64</v>
      </c>
      <c r="E42" s="31" t="s">
        <v>65</v>
      </c>
      <c r="F42" s="31">
        <v>8</v>
      </c>
      <c r="G42" s="31" t="s">
        <v>61</v>
      </c>
      <c r="H42" s="31" t="s">
        <v>203</v>
      </c>
      <c r="I42" s="31">
        <v>1999</v>
      </c>
      <c r="J42" s="22" t="s">
        <v>235</v>
      </c>
      <c r="K42" s="31">
        <v>121</v>
      </c>
      <c r="L42" s="31">
        <v>114173</v>
      </c>
      <c r="M42" s="31">
        <v>0</v>
      </c>
      <c r="N42" s="31"/>
      <c r="O42" s="31" t="s">
        <v>108</v>
      </c>
      <c r="P42" s="31">
        <v>1</v>
      </c>
    </row>
    <row r="43" spans="1:18" s="17" customFormat="1" x14ac:dyDescent="0.3">
      <c r="A43" s="31">
        <v>42</v>
      </c>
      <c r="B43" s="31" t="s">
        <v>79</v>
      </c>
      <c r="C43" s="31" t="s">
        <v>171</v>
      </c>
      <c r="D43" s="31" t="s">
        <v>64</v>
      </c>
      <c r="E43" s="31" t="s">
        <v>60</v>
      </c>
      <c r="F43" s="31">
        <v>8</v>
      </c>
      <c r="G43" s="31" t="s">
        <v>61</v>
      </c>
      <c r="H43" s="31" t="s">
        <v>90</v>
      </c>
      <c r="I43" s="31">
        <v>2199</v>
      </c>
      <c r="J43" s="22" t="s">
        <v>236</v>
      </c>
      <c r="K43" s="31">
        <v>111</v>
      </c>
      <c r="L43" s="31">
        <v>39105</v>
      </c>
      <c r="M43" s="31">
        <v>0</v>
      </c>
      <c r="N43" s="31"/>
      <c r="O43" s="31"/>
      <c r="P43" s="31">
        <v>1</v>
      </c>
    </row>
    <row r="44" spans="1:18" s="17" customFormat="1" x14ac:dyDescent="0.3">
      <c r="A44" s="32">
        <v>43</v>
      </c>
      <c r="B44" s="32" t="s">
        <v>181</v>
      </c>
      <c r="C44" s="31" t="s">
        <v>176</v>
      </c>
      <c r="D44" s="31" t="s">
        <v>136</v>
      </c>
      <c r="E44" s="31" t="s">
        <v>145</v>
      </c>
      <c r="F44" s="31">
        <v>8</v>
      </c>
      <c r="G44" s="31" t="s">
        <v>122</v>
      </c>
      <c r="H44" s="31" t="s">
        <v>94</v>
      </c>
      <c r="I44" s="31">
        <v>120</v>
      </c>
      <c r="J44" s="22" t="s">
        <v>237</v>
      </c>
      <c r="K44" s="31">
        <v>2</v>
      </c>
      <c r="L44" s="31">
        <v>513</v>
      </c>
      <c r="M44" s="31">
        <v>0</v>
      </c>
      <c r="N44" s="31"/>
      <c r="O44" s="31" t="s">
        <v>113</v>
      </c>
      <c r="P44" s="31">
        <v>1</v>
      </c>
    </row>
    <row r="45" spans="1:18" s="17" customFormat="1" x14ac:dyDescent="0.3">
      <c r="A45" s="31">
        <v>44</v>
      </c>
      <c r="B45" s="32" t="s">
        <v>181</v>
      </c>
      <c r="C45" s="31" t="s">
        <v>176</v>
      </c>
      <c r="D45" s="31" t="s">
        <v>136</v>
      </c>
      <c r="E45" s="31" t="s">
        <v>145</v>
      </c>
      <c r="F45" s="31">
        <v>8</v>
      </c>
      <c r="G45" s="31" t="s">
        <v>122</v>
      </c>
      <c r="H45" s="31" t="s">
        <v>177</v>
      </c>
      <c r="I45" s="31">
        <v>0</v>
      </c>
      <c r="J45" s="22" t="s">
        <v>238</v>
      </c>
      <c r="K45" s="31">
        <v>44</v>
      </c>
      <c r="L45" s="31">
        <v>21245</v>
      </c>
      <c r="M45" s="31">
        <v>0</v>
      </c>
      <c r="N45" s="31"/>
      <c r="O45" s="31" t="s">
        <v>178</v>
      </c>
      <c r="P45" s="31">
        <v>1</v>
      </c>
    </row>
    <row r="46" spans="1:18" s="33" customFormat="1" x14ac:dyDescent="0.3">
      <c r="A46" s="32">
        <v>45</v>
      </c>
      <c r="B46" s="32" t="s">
        <v>181</v>
      </c>
      <c r="C46" s="32" t="s">
        <v>182</v>
      </c>
      <c r="D46" s="32" t="s">
        <v>64</v>
      </c>
      <c r="E46" s="32" t="s">
        <v>65</v>
      </c>
      <c r="F46" s="32">
        <v>8</v>
      </c>
      <c r="G46" s="32" t="s">
        <v>61</v>
      </c>
      <c r="H46" s="32" t="s">
        <v>183</v>
      </c>
      <c r="I46" s="31">
        <v>1999</v>
      </c>
      <c r="J46" s="22" t="s">
        <v>239</v>
      </c>
      <c r="K46" s="31">
        <v>128</v>
      </c>
      <c r="L46" s="31">
        <v>142841</v>
      </c>
      <c r="M46" s="32">
        <v>0</v>
      </c>
      <c r="N46" s="32"/>
      <c r="O46" s="32" t="s">
        <v>108</v>
      </c>
      <c r="P46" s="32">
        <v>1</v>
      </c>
    </row>
    <row r="47" spans="1:18" s="33" customFormat="1" x14ac:dyDescent="0.3">
      <c r="A47" s="31">
        <v>46</v>
      </c>
      <c r="B47" s="32" t="s">
        <v>181</v>
      </c>
      <c r="C47" s="32" t="s">
        <v>182</v>
      </c>
      <c r="D47" s="32" t="s">
        <v>78</v>
      </c>
      <c r="E47" s="32" t="s">
        <v>60</v>
      </c>
      <c r="F47" s="32">
        <v>9</v>
      </c>
      <c r="G47" s="32" t="s">
        <v>184</v>
      </c>
      <c r="H47" s="32" t="s">
        <v>185</v>
      </c>
      <c r="I47" s="31">
        <v>12742</v>
      </c>
      <c r="J47" s="22" t="s">
        <v>240</v>
      </c>
      <c r="K47" s="31">
        <v>31</v>
      </c>
      <c r="L47" s="31">
        <v>11549</v>
      </c>
      <c r="M47" s="32">
        <v>0</v>
      </c>
      <c r="N47" s="32"/>
      <c r="O47" s="32"/>
      <c r="P47" s="32">
        <v>1</v>
      </c>
    </row>
    <row r="48" spans="1:18" s="33" customFormat="1" x14ac:dyDescent="0.3">
      <c r="A48" s="32">
        <v>47</v>
      </c>
      <c r="B48" s="32" t="s">
        <v>181</v>
      </c>
      <c r="C48" s="32" t="s">
        <v>182</v>
      </c>
      <c r="D48" s="32" t="s">
        <v>77</v>
      </c>
      <c r="E48" s="32" t="s">
        <v>132</v>
      </c>
      <c r="F48" s="32">
        <v>9</v>
      </c>
      <c r="G48" s="32" t="s">
        <v>186</v>
      </c>
      <c r="H48" s="32" t="s">
        <v>187</v>
      </c>
      <c r="I48" s="31">
        <v>2497</v>
      </c>
      <c r="J48" s="22" t="s">
        <v>240</v>
      </c>
      <c r="K48" s="31">
        <v>31</v>
      </c>
      <c r="L48" s="31">
        <v>19851</v>
      </c>
      <c r="M48" s="32">
        <v>0</v>
      </c>
      <c r="N48" s="32"/>
      <c r="O48" s="32"/>
      <c r="P48" s="32">
        <v>0</v>
      </c>
    </row>
    <row r="49" spans="1:16" s="17" customFormat="1" x14ac:dyDescent="0.3">
      <c r="A49" s="31">
        <v>48</v>
      </c>
      <c r="B49" s="31" t="s">
        <v>79</v>
      </c>
      <c r="C49" s="31" t="s">
        <v>190</v>
      </c>
      <c r="D49" s="31" t="s">
        <v>136</v>
      </c>
      <c r="E49" s="31" t="s">
        <v>145</v>
      </c>
      <c r="F49" s="31">
        <v>8</v>
      </c>
      <c r="G49" s="31" t="s">
        <v>122</v>
      </c>
      <c r="H49" s="31" t="s">
        <v>94</v>
      </c>
      <c r="I49" s="31">
        <v>0</v>
      </c>
      <c r="J49" s="22" t="s">
        <v>241</v>
      </c>
      <c r="K49" s="31">
        <v>31</v>
      </c>
      <c r="L49" s="31">
        <v>17516</v>
      </c>
      <c r="M49" s="31">
        <v>0</v>
      </c>
      <c r="N49" s="31"/>
      <c r="O49" s="31" t="s">
        <v>113</v>
      </c>
      <c r="P49" s="31">
        <v>1</v>
      </c>
    </row>
    <row r="50" spans="1:16" s="17" customFormat="1" x14ac:dyDescent="0.3">
      <c r="A50" s="32">
        <v>49</v>
      </c>
      <c r="B50" s="31" t="s">
        <v>79</v>
      </c>
      <c r="C50" s="31" t="s">
        <v>190</v>
      </c>
      <c r="D50" s="31" t="s">
        <v>137</v>
      </c>
      <c r="E50" s="31" t="s">
        <v>144</v>
      </c>
      <c r="F50" s="31">
        <v>9</v>
      </c>
      <c r="G50" s="31" t="s">
        <v>191</v>
      </c>
      <c r="H50" s="31" t="s">
        <v>192</v>
      </c>
      <c r="I50" s="31">
        <v>12742</v>
      </c>
      <c r="J50" s="22" t="s">
        <v>242</v>
      </c>
      <c r="K50" s="31">
        <v>112</v>
      </c>
      <c r="L50" s="31">
        <v>49356</v>
      </c>
      <c r="M50" s="31">
        <v>0</v>
      </c>
      <c r="N50" s="31"/>
      <c r="O50" s="31"/>
      <c r="P50" s="31">
        <v>1</v>
      </c>
    </row>
    <row r="51" spans="1:16" s="33" customFormat="1" x14ac:dyDescent="0.3">
      <c r="A51" s="31">
        <v>50</v>
      </c>
      <c r="B51" s="32" t="s">
        <v>79</v>
      </c>
      <c r="C51" s="32" t="s">
        <v>190</v>
      </c>
      <c r="D51" s="32" t="s">
        <v>139</v>
      </c>
      <c r="E51" s="32" t="s">
        <v>193</v>
      </c>
      <c r="F51" s="32">
        <v>9</v>
      </c>
      <c r="G51" s="32" t="s">
        <v>194</v>
      </c>
      <c r="H51" s="32" t="s">
        <v>195</v>
      </c>
      <c r="I51" s="31">
        <v>2497</v>
      </c>
      <c r="J51" s="22" t="s">
        <v>243</v>
      </c>
      <c r="K51" s="31">
        <v>103</v>
      </c>
      <c r="L51" s="31">
        <v>18638</v>
      </c>
      <c r="M51" s="32">
        <v>0</v>
      </c>
      <c r="N51" s="32"/>
      <c r="O51" s="32"/>
      <c r="P51" s="32">
        <v>1</v>
      </c>
    </row>
    <row r="52" spans="1:16" s="33" customFormat="1" x14ac:dyDescent="0.3">
      <c r="A52" s="32">
        <v>51</v>
      </c>
      <c r="B52" s="32" t="s">
        <v>79</v>
      </c>
      <c r="C52" s="32" t="s">
        <v>196</v>
      </c>
      <c r="D52" s="32" t="s">
        <v>64</v>
      </c>
      <c r="E52" s="32" t="s">
        <v>65</v>
      </c>
      <c r="F52" s="32">
        <v>8</v>
      </c>
      <c r="G52" s="32" t="s">
        <v>122</v>
      </c>
      <c r="H52" s="32" t="s">
        <v>198</v>
      </c>
      <c r="I52" s="31">
        <v>141</v>
      </c>
      <c r="J52" s="22" t="s">
        <v>244</v>
      </c>
      <c r="K52" s="31">
        <v>8</v>
      </c>
      <c r="L52" s="31">
        <v>7822</v>
      </c>
      <c r="M52" s="32">
        <v>0</v>
      </c>
      <c r="N52" s="32"/>
      <c r="O52" s="32" t="s">
        <v>63</v>
      </c>
      <c r="P52" s="32">
        <v>1</v>
      </c>
    </row>
    <row r="53" spans="1:16" s="33" customFormat="1" x14ac:dyDescent="0.3">
      <c r="A53" s="31">
        <v>52</v>
      </c>
      <c r="B53" s="32" t="s">
        <v>79</v>
      </c>
      <c r="C53" s="32" t="s">
        <v>196</v>
      </c>
      <c r="D53" s="32" t="s">
        <v>78</v>
      </c>
      <c r="E53" s="32" t="s">
        <v>60</v>
      </c>
      <c r="F53" s="32">
        <v>9</v>
      </c>
      <c r="G53" s="32" t="s">
        <v>191</v>
      </c>
      <c r="H53" s="32" t="s">
        <v>199</v>
      </c>
      <c r="I53" s="32">
        <v>12742</v>
      </c>
      <c r="J53" s="34" t="s">
        <v>245</v>
      </c>
      <c r="K53" s="31">
        <v>27</v>
      </c>
      <c r="L53" s="32">
        <v>23810</v>
      </c>
      <c r="M53" s="32">
        <v>0</v>
      </c>
      <c r="N53" s="32"/>
      <c r="O53" s="32"/>
      <c r="P53" s="32">
        <v>1</v>
      </c>
    </row>
    <row r="54" spans="1:16" s="33" customFormat="1" x14ac:dyDescent="0.3">
      <c r="A54" s="32">
        <v>53</v>
      </c>
      <c r="B54" s="32" t="s">
        <v>79</v>
      </c>
      <c r="C54" s="32" t="s">
        <v>196</v>
      </c>
      <c r="D54" s="32" t="s">
        <v>77</v>
      </c>
      <c r="E54" s="32" t="s">
        <v>132</v>
      </c>
      <c r="F54" s="32">
        <v>9</v>
      </c>
      <c r="G54" s="32" t="s">
        <v>122</v>
      </c>
      <c r="H54" s="32" t="s">
        <v>200</v>
      </c>
      <c r="I54" s="32">
        <v>2497</v>
      </c>
      <c r="J54" s="34" t="s">
        <v>246</v>
      </c>
      <c r="K54" s="31">
        <v>80</v>
      </c>
      <c r="L54" s="32">
        <v>902</v>
      </c>
      <c r="M54" s="32">
        <v>0</v>
      </c>
      <c r="N54" s="32"/>
      <c r="O54" s="32"/>
      <c r="P54" s="32">
        <v>1</v>
      </c>
    </row>
  </sheetData>
  <phoneticPr fontId="4" type="noConversion"/>
  <dataValidations count="4">
    <dataValidation type="list" allowBlank="1" showInputMessage="1" showErrorMessage="1" sqref="D2:D294" xr:uid="{6478053C-5898-4BCB-8692-B31643D44325}">
      <formula1>"전용,업무용,승합용,화물용,특수용"</formula1>
    </dataValidation>
    <dataValidation type="list" allowBlank="1" showInputMessage="1" showErrorMessage="1" sqref="E2:E294" xr:uid="{E229DDFF-00DA-4359-A9C4-72C4F9E063F7}">
      <formula1>"대형,중형,소형,경형"</formula1>
    </dataValidation>
    <dataValidation type="list" allowBlank="1" showInputMessage="1" showErrorMessage="1" sqref="P2:P294 M2:M294" xr:uid="{61306DA6-843D-4D43-87CB-D308C4A9EF2C}">
      <formula1>"1,0"</formula1>
    </dataValidation>
    <dataValidation type="list" allowBlank="1" showInputMessage="1" showErrorMessage="1" sqref="O2:O294" xr:uid="{43619192-FCDA-433D-8A0B-2EC1E29C6DB5}">
      <formula1>"전기, 수소, 하이브리드"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5C1A-F15B-486B-9E25-5F5BB4D0158A}">
  <dimension ref="A1:I7"/>
  <sheetViews>
    <sheetView zoomScale="85" zoomScaleNormal="85" workbookViewId="0">
      <selection activeCell="E26" sqref="E26"/>
    </sheetView>
  </sheetViews>
  <sheetFormatPr defaultRowHeight="16.5" x14ac:dyDescent="0.3"/>
  <cols>
    <col min="1" max="1" width="5.625" style="1" customWidth="1"/>
    <col min="2" max="2" width="20.625" style="1" customWidth="1"/>
    <col min="3" max="3" width="15.625" style="1" customWidth="1"/>
    <col min="4" max="4" width="20.625" style="1" customWidth="1"/>
    <col min="5" max="5" width="45.625" style="1" customWidth="1"/>
    <col min="6" max="6" width="25.625" style="1" customWidth="1"/>
    <col min="7" max="9" width="10.625" style="1" customWidth="1"/>
  </cols>
  <sheetData>
    <row r="1" spans="1:9" ht="80.099999999999994" customHeight="1" x14ac:dyDescent="0.3">
      <c r="A1" s="12" t="s">
        <v>42</v>
      </c>
      <c r="B1" s="12" t="s">
        <v>43</v>
      </c>
      <c r="C1" s="13" t="s">
        <v>66</v>
      </c>
      <c r="D1" s="12" t="s">
        <v>67</v>
      </c>
      <c r="E1" s="12" t="s">
        <v>68</v>
      </c>
      <c r="F1" s="12" t="s">
        <v>49</v>
      </c>
      <c r="G1" s="13" t="s">
        <v>69</v>
      </c>
      <c r="H1" s="13" t="s">
        <v>54</v>
      </c>
      <c r="I1" s="13" t="s">
        <v>55</v>
      </c>
    </row>
    <row r="2" spans="1:9" s="17" customFormat="1" x14ac:dyDescent="0.3">
      <c r="A2" s="18">
        <v>1</v>
      </c>
      <c r="B2" s="18" t="s">
        <v>87</v>
      </c>
      <c r="C2" s="18" t="s">
        <v>70</v>
      </c>
      <c r="D2" s="18" t="s">
        <v>71</v>
      </c>
      <c r="E2" s="18" t="s">
        <v>115</v>
      </c>
      <c r="F2" s="18" t="s">
        <v>62</v>
      </c>
      <c r="G2" s="18" t="s">
        <v>113</v>
      </c>
      <c r="H2" s="18">
        <v>1</v>
      </c>
      <c r="I2" s="18">
        <v>36</v>
      </c>
    </row>
    <row r="3" spans="1:9" s="17" customFormat="1" x14ac:dyDescent="0.3">
      <c r="A3" s="18">
        <v>2</v>
      </c>
      <c r="B3" s="18" t="s">
        <v>87</v>
      </c>
      <c r="C3" s="18" t="s">
        <v>72</v>
      </c>
      <c r="D3" s="18" t="s">
        <v>110</v>
      </c>
      <c r="E3" s="18" t="s">
        <v>115</v>
      </c>
      <c r="F3" s="18" t="s">
        <v>112</v>
      </c>
      <c r="G3" s="18" t="s">
        <v>114</v>
      </c>
      <c r="H3" s="18">
        <v>1</v>
      </c>
      <c r="I3" s="18">
        <v>36</v>
      </c>
    </row>
    <row r="4" spans="1:9" s="17" customFormat="1" x14ac:dyDescent="0.3">
      <c r="A4" s="18">
        <v>3</v>
      </c>
      <c r="B4" s="18" t="s">
        <v>87</v>
      </c>
      <c r="C4" s="18" t="s">
        <v>72</v>
      </c>
      <c r="D4" s="18" t="s">
        <v>111</v>
      </c>
      <c r="E4" s="18" t="s">
        <v>115</v>
      </c>
      <c r="F4" s="18" t="s">
        <v>95</v>
      </c>
      <c r="G4" s="18" t="s">
        <v>113</v>
      </c>
      <c r="H4" s="18">
        <v>1</v>
      </c>
      <c r="I4" s="18">
        <v>36</v>
      </c>
    </row>
    <row r="5" spans="1:9" x14ac:dyDescent="0.3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3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3">
      <c r="A7" s="11"/>
      <c r="B7" s="11"/>
      <c r="C7" s="11"/>
      <c r="D7" s="11"/>
      <c r="E7" s="11"/>
      <c r="F7" s="11"/>
      <c r="G7" s="11"/>
      <c r="H7" s="11"/>
      <c r="I7" s="11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8262-30B7-4966-A5F5-A964720A3F9A}">
  <dimension ref="A1:Q6"/>
  <sheetViews>
    <sheetView workbookViewId="0">
      <selection activeCell="F15" sqref="F15"/>
    </sheetView>
  </sheetViews>
  <sheetFormatPr defaultRowHeight="16.5" x14ac:dyDescent="0.3"/>
  <cols>
    <col min="1" max="1" width="5.625" style="1" customWidth="1"/>
    <col min="2" max="3" width="20.625" style="1" customWidth="1"/>
    <col min="4" max="4" width="15.625" style="1" customWidth="1"/>
    <col min="5" max="5" width="6.625" style="1" customWidth="1"/>
    <col min="6" max="7" width="7.625" style="1" customWidth="1"/>
    <col min="8" max="8" width="20.625" style="1" customWidth="1"/>
    <col min="9" max="9" width="7.625" style="1" customWidth="1"/>
    <col min="10" max="10" width="12.625" style="1" customWidth="1"/>
    <col min="11" max="11" width="8.625" style="1" customWidth="1"/>
    <col min="12" max="12" width="9.625" style="1" customWidth="1"/>
    <col min="13" max="16" width="8.625" style="1" customWidth="1"/>
    <col min="17" max="17" width="9.625" style="1" customWidth="1"/>
  </cols>
  <sheetData>
    <row r="1" spans="1:17" ht="80.099999999999994" customHeight="1" x14ac:dyDescent="0.3">
      <c r="A1" s="4" t="s">
        <v>42</v>
      </c>
      <c r="B1" s="4" t="s">
        <v>43</v>
      </c>
      <c r="C1" s="4" t="s">
        <v>44</v>
      </c>
      <c r="D1" s="5" t="s">
        <v>45</v>
      </c>
      <c r="E1" s="5" t="s">
        <v>46</v>
      </c>
      <c r="F1" s="5" t="s">
        <v>47</v>
      </c>
      <c r="G1" s="5" t="s">
        <v>48</v>
      </c>
      <c r="H1" s="4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73</v>
      </c>
    </row>
    <row r="2" spans="1:17" x14ac:dyDescent="0.3">
      <c r="A2" s="1">
        <v>1</v>
      </c>
      <c r="B2" s="1" t="s">
        <v>181</v>
      </c>
      <c r="C2" s="1" t="s">
        <v>58</v>
      </c>
      <c r="D2" s="1" t="s">
        <v>64</v>
      </c>
      <c r="E2" s="1" t="s">
        <v>65</v>
      </c>
      <c r="F2" s="1">
        <v>8</v>
      </c>
      <c r="G2" s="1" t="s">
        <v>61</v>
      </c>
      <c r="H2" s="1" t="s">
        <v>152</v>
      </c>
      <c r="I2" s="1">
        <v>120</v>
      </c>
      <c r="J2" s="20">
        <v>45825</v>
      </c>
      <c r="K2" s="1">
        <v>6</v>
      </c>
      <c r="L2" s="1">
        <v>9080</v>
      </c>
      <c r="M2" s="1">
        <v>0</v>
      </c>
      <c r="O2" s="1" t="s">
        <v>63</v>
      </c>
      <c r="P2" s="1">
        <v>1</v>
      </c>
    </row>
    <row r="3" spans="1:17" x14ac:dyDescent="0.3">
      <c r="A3" s="1">
        <v>2</v>
      </c>
      <c r="B3" s="1" t="s">
        <v>181</v>
      </c>
      <c r="C3" s="1" t="s">
        <v>58</v>
      </c>
      <c r="D3" s="1" t="s">
        <v>59</v>
      </c>
      <c r="E3" s="1" t="s">
        <v>65</v>
      </c>
      <c r="F3" s="1">
        <v>8</v>
      </c>
      <c r="G3" s="1" t="s">
        <v>61</v>
      </c>
      <c r="H3" s="1" t="s">
        <v>247</v>
      </c>
      <c r="I3" s="1">
        <v>180</v>
      </c>
      <c r="J3" s="20">
        <v>45985</v>
      </c>
      <c r="K3" s="1">
        <v>1</v>
      </c>
      <c r="L3" s="1">
        <v>2823</v>
      </c>
      <c r="M3" s="1">
        <v>1</v>
      </c>
      <c r="N3" s="1">
        <v>36</v>
      </c>
      <c r="O3" s="1" t="s">
        <v>63</v>
      </c>
      <c r="P3" s="1">
        <v>1</v>
      </c>
    </row>
    <row r="4" spans="1:17" x14ac:dyDescent="0.3">
      <c r="A4" s="30">
        <v>3</v>
      </c>
      <c r="B4" s="1" t="s">
        <v>181</v>
      </c>
      <c r="C4" s="1" t="s">
        <v>248</v>
      </c>
      <c r="D4" s="1" t="s">
        <v>64</v>
      </c>
      <c r="E4" s="1" t="s">
        <v>65</v>
      </c>
      <c r="F4" s="1">
        <v>8</v>
      </c>
      <c r="G4" s="1" t="s">
        <v>61</v>
      </c>
      <c r="H4" s="1" t="s">
        <v>152</v>
      </c>
      <c r="I4" s="1">
        <v>120</v>
      </c>
      <c r="J4" s="20">
        <v>45923</v>
      </c>
      <c r="K4" s="1">
        <v>3</v>
      </c>
      <c r="L4" s="1">
        <v>387</v>
      </c>
      <c r="M4" s="1">
        <v>0</v>
      </c>
      <c r="O4" s="1" t="s">
        <v>63</v>
      </c>
      <c r="P4" s="1">
        <v>1</v>
      </c>
    </row>
    <row r="5" spans="1:17" x14ac:dyDescent="0.3">
      <c r="A5" s="30">
        <v>4</v>
      </c>
      <c r="B5" s="1" t="s">
        <v>181</v>
      </c>
      <c r="C5" s="1" t="s">
        <v>249</v>
      </c>
      <c r="D5" s="1" t="s">
        <v>64</v>
      </c>
      <c r="E5" s="1" t="s">
        <v>65</v>
      </c>
      <c r="F5" s="1">
        <v>8</v>
      </c>
      <c r="G5" s="1" t="s">
        <v>61</v>
      </c>
      <c r="H5" s="1" t="s">
        <v>152</v>
      </c>
      <c r="I5" s="1">
        <v>120</v>
      </c>
      <c r="J5" s="20">
        <v>45947</v>
      </c>
      <c r="K5" s="1">
        <v>2</v>
      </c>
      <c r="L5" s="1">
        <v>513</v>
      </c>
      <c r="M5" s="1">
        <v>0</v>
      </c>
      <c r="O5" s="1" t="s">
        <v>63</v>
      </c>
      <c r="P5" s="1">
        <v>1</v>
      </c>
    </row>
    <row r="6" spans="1:17" x14ac:dyDescent="0.3">
      <c r="A6" s="30">
        <v>5</v>
      </c>
      <c r="B6" s="1" t="s">
        <v>181</v>
      </c>
      <c r="C6" s="1" t="s">
        <v>250</v>
      </c>
      <c r="D6" s="1" t="s">
        <v>64</v>
      </c>
      <c r="E6" s="1" t="s">
        <v>60</v>
      </c>
      <c r="F6" s="1">
        <v>8</v>
      </c>
      <c r="G6" s="1" t="s">
        <v>61</v>
      </c>
      <c r="H6" s="1" t="s">
        <v>251</v>
      </c>
      <c r="I6" s="1">
        <v>141</v>
      </c>
      <c r="J6" s="20">
        <v>45776</v>
      </c>
      <c r="K6" s="1">
        <v>8</v>
      </c>
      <c r="L6" s="1">
        <v>7822</v>
      </c>
      <c r="M6" s="1">
        <v>0</v>
      </c>
      <c r="O6" s="1" t="s">
        <v>63</v>
      </c>
      <c r="P6" s="1">
        <v>1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4E0F-2200-465A-B891-B42EEFDFFF2E}">
  <dimension ref="A1:N5"/>
  <sheetViews>
    <sheetView zoomScale="85" zoomScaleNormal="85" workbookViewId="0">
      <selection activeCell="H25" sqref="H25"/>
    </sheetView>
  </sheetViews>
  <sheetFormatPr defaultRowHeight="16.5" x14ac:dyDescent="0.3"/>
  <cols>
    <col min="1" max="1" width="5.625" style="1" customWidth="1"/>
    <col min="2" max="3" width="20.625" style="1" customWidth="1"/>
    <col min="4" max="4" width="15.625" style="1" customWidth="1"/>
    <col min="5" max="5" width="6.625" style="1" customWidth="1"/>
    <col min="6" max="7" width="7.625" style="1" customWidth="1"/>
    <col min="8" max="8" width="20.625" style="1" customWidth="1"/>
    <col min="9" max="10" width="12.625" style="1" customWidth="1"/>
    <col min="11" max="11" width="8.625" style="1" customWidth="1"/>
    <col min="12" max="12" width="9.625" style="1" customWidth="1"/>
    <col min="13" max="13" width="15.625" style="1" customWidth="1"/>
    <col min="14" max="14" width="20.625" style="1" customWidth="1"/>
  </cols>
  <sheetData>
    <row r="1" spans="1:14" ht="80.099999999999994" customHeight="1" x14ac:dyDescent="0.3">
      <c r="A1" s="4" t="s">
        <v>42</v>
      </c>
      <c r="B1" s="4" t="s">
        <v>43</v>
      </c>
      <c r="C1" s="4" t="s">
        <v>44</v>
      </c>
      <c r="D1" s="5" t="s">
        <v>45</v>
      </c>
      <c r="E1" s="5" t="s">
        <v>46</v>
      </c>
      <c r="F1" s="5" t="s">
        <v>47</v>
      </c>
      <c r="G1" s="5" t="s">
        <v>48</v>
      </c>
      <c r="H1" s="4" t="s">
        <v>49</v>
      </c>
      <c r="I1" s="5" t="s">
        <v>51</v>
      </c>
      <c r="J1" s="5" t="s">
        <v>74</v>
      </c>
      <c r="K1" s="5" t="s">
        <v>52</v>
      </c>
      <c r="L1" s="5" t="s">
        <v>53</v>
      </c>
      <c r="M1" s="5" t="s">
        <v>75</v>
      </c>
      <c r="N1" s="5" t="s">
        <v>76</v>
      </c>
    </row>
    <row r="2" spans="1:14" s="17" customFormat="1" x14ac:dyDescent="0.3">
      <c r="A2" s="31">
        <v>1</v>
      </c>
      <c r="B2" s="31" t="s">
        <v>87</v>
      </c>
      <c r="C2" s="31" t="s">
        <v>58</v>
      </c>
      <c r="D2" s="31" t="s">
        <v>64</v>
      </c>
      <c r="E2" s="31" t="s">
        <v>65</v>
      </c>
      <c r="F2" s="31">
        <v>8</v>
      </c>
      <c r="G2" s="31" t="s">
        <v>61</v>
      </c>
      <c r="H2" s="31" t="s">
        <v>117</v>
      </c>
      <c r="I2" s="19">
        <v>41635</v>
      </c>
      <c r="J2" s="19">
        <v>45890</v>
      </c>
      <c r="K2" s="31">
        <f>DATEDIF(I2,J2,"m")</f>
        <v>139</v>
      </c>
      <c r="L2" s="31">
        <v>44975</v>
      </c>
      <c r="M2" s="31" t="s">
        <v>116</v>
      </c>
      <c r="N2" s="31"/>
    </row>
    <row r="3" spans="1:14" s="17" customFormat="1" x14ac:dyDescent="0.3">
      <c r="A3" s="31">
        <v>2</v>
      </c>
      <c r="B3" s="31" t="s">
        <v>79</v>
      </c>
      <c r="C3" s="31" t="s">
        <v>143</v>
      </c>
      <c r="D3" s="31" t="s">
        <v>136</v>
      </c>
      <c r="E3" s="31" t="s">
        <v>147</v>
      </c>
      <c r="F3" s="31">
        <v>8</v>
      </c>
      <c r="G3" s="31" t="s">
        <v>122</v>
      </c>
      <c r="H3" s="31" t="s">
        <v>148</v>
      </c>
      <c r="I3" s="19">
        <v>41792</v>
      </c>
      <c r="J3" s="19">
        <v>45959</v>
      </c>
      <c r="K3" s="31">
        <f t="shared" ref="K3:K5" si="0">DATEDIF(I3,J3,"m")</f>
        <v>136</v>
      </c>
      <c r="L3" s="31">
        <v>100326</v>
      </c>
      <c r="M3" s="31" t="s">
        <v>116</v>
      </c>
      <c r="N3" s="31"/>
    </row>
    <row r="4" spans="1:14" s="17" customFormat="1" x14ac:dyDescent="0.3">
      <c r="A4" s="31">
        <v>3</v>
      </c>
      <c r="B4" s="31" t="s">
        <v>79</v>
      </c>
      <c r="C4" s="31" t="s">
        <v>176</v>
      </c>
      <c r="D4" s="31" t="s">
        <v>136</v>
      </c>
      <c r="E4" s="31" t="s">
        <v>145</v>
      </c>
      <c r="F4" s="31">
        <v>8</v>
      </c>
      <c r="G4" s="31" t="s">
        <v>122</v>
      </c>
      <c r="H4" s="31" t="s">
        <v>197</v>
      </c>
      <c r="I4" s="19">
        <v>40834</v>
      </c>
      <c r="J4" s="19">
        <v>45904</v>
      </c>
      <c r="K4" s="31">
        <f t="shared" si="0"/>
        <v>166</v>
      </c>
      <c r="L4" s="31">
        <v>159482</v>
      </c>
      <c r="M4" s="31" t="s">
        <v>204</v>
      </c>
      <c r="N4" s="31"/>
    </row>
    <row r="5" spans="1:14" s="17" customFormat="1" x14ac:dyDescent="0.3">
      <c r="A5" s="31">
        <v>4</v>
      </c>
      <c r="B5" s="31" t="s">
        <v>79</v>
      </c>
      <c r="C5" s="31" t="s">
        <v>196</v>
      </c>
      <c r="D5" s="31" t="s">
        <v>64</v>
      </c>
      <c r="E5" s="31" t="s">
        <v>65</v>
      </c>
      <c r="F5" s="31">
        <v>8</v>
      </c>
      <c r="G5" s="31" t="s">
        <v>122</v>
      </c>
      <c r="H5" s="31" t="s">
        <v>197</v>
      </c>
      <c r="I5" s="19">
        <v>41358</v>
      </c>
      <c r="J5" s="19">
        <v>45902</v>
      </c>
      <c r="K5" s="31">
        <f t="shared" si="0"/>
        <v>149</v>
      </c>
      <c r="L5" s="31">
        <v>121430</v>
      </c>
      <c r="M5" s="31" t="s">
        <v>116</v>
      </c>
      <c r="N5" s="31"/>
    </row>
  </sheetData>
  <phoneticPr fontId="4" type="noConversion"/>
  <dataValidations disablePrompts="1" count="2">
    <dataValidation type="list" allowBlank="1" showInputMessage="1" showErrorMessage="1" sqref="D2:D299" xr:uid="{C0810FDA-B0C1-4ED9-8FCD-5A1F8A1A2D30}">
      <formula1>"전용,업무용,승합용,화물용,특수용"</formula1>
    </dataValidation>
    <dataValidation type="list" allowBlank="1" showInputMessage="1" showErrorMessage="1" sqref="E2:E299" xr:uid="{9679BF06-877F-4DF4-987E-612791943A5B}">
      <formula1>"대형,중형,소형,경형"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기본(입력)</vt:lpstr>
      <vt:lpstr>정수(입력)</vt:lpstr>
      <vt:lpstr>전체차량(입력)</vt:lpstr>
      <vt:lpstr>전용차량(입력)</vt:lpstr>
      <vt:lpstr>신규차량(반자동)</vt:lpstr>
      <vt:lpstr>처분차량(입력)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2026-01-02T04:18:07Z</dcterms:created>
  <dcterms:modified xsi:type="dcterms:W3CDTF">2026-02-27T02:21:50Z</dcterms:modified>
</cp:coreProperties>
</file>